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80" windowHeight="8520" activeTab="0"/>
  </bookViews>
  <sheets>
    <sheet name="Silage Yield Input" sheetId="1" r:id="rId1"/>
    <sheet name="Corn Grain Yield Input" sheetId="2" r:id="rId2"/>
  </sheets>
  <definedNames>
    <definedName name="Z_F3E4065A_1117_4C34_96EB_B6E676F55753_.wvu.Rows" localSheetId="1" hidden="1">'Corn Grain Yield Input'!$9:$9</definedName>
  </definedNames>
  <calcPr fullCalcOnLoad="1"/>
</workbook>
</file>

<file path=xl/comments1.xml><?xml version="1.0" encoding="utf-8"?>
<comments xmlns="http://schemas.openxmlformats.org/spreadsheetml/2006/main">
  <authors>
    <author>Tamilee Nennich</author>
    <author>Nennich, Tamilee D</author>
    <author>Steve Leer</author>
    <author>tnennich</author>
  </authors>
  <commentList>
    <comment ref="C6" authorId="0">
      <text>
        <r>
          <rPr>
            <b/>
            <sz val="9"/>
            <rFont val="Tahoma"/>
            <family val="2"/>
          </rPr>
          <t xml:space="preserve">Tamilee Nennich:  </t>
        </r>
        <r>
          <rPr>
            <sz val="9"/>
            <rFont val="Tahoma"/>
            <family val="2"/>
          </rPr>
          <t xml:space="preserve">
This equation estimates grain yield from corn silage yields.  Source:  Lauer and Undersander, 2004.  University of Wisconsin.</t>
        </r>
      </text>
    </comment>
    <comment ref="C7" authorId="1">
      <text>
        <r>
          <rPr>
            <b/>
            <sz val="9"/>
            <rFont val="Tahoma"/>
            <family val="2"/>
          </rPr>
          <t>Nennich, Tamilee D:</t>
        </r>
        <r>
          <rPr>
            <sz val="9"/>
            <rFont val="Tahoma"/>
            <family val="2"/>
          </rPr>
          <t xml:space="preserve">
This value estimates the cost a corn producer would have to pay for handling the crop if it was not harvested for silage.</t>
        </r>
      </text>
    </comment>
    <comment ref="C8" authorId="1">
      <text>
        <r>
          <rPr>
            <b/>
            <sz val="9"/>
            <rFont val="Tahoma"/>
            <family val="2"/>
          </rPr>
          <t>Nennich, Tamilee D:</t>
        </r>
        <r>
          <rPr>
            <sz val="9"/>
            <rFont val="Tahoma"/>
            <family val="2"/>
          </rPr>
          <t xml:space="preserve">
This is a value to account for the stover residue that is removed from the field.</t>
        </r>
      </text>
    </comment>
    <comment ref="A5" authorId="2">
      <text>
        <r>
          <rPr>
            <b/>
            <sz val="9"/>
            <rFont val="Calibri"/>
            <family val="2"/>
          </rPr>
          <t>Steve Leer:</t>
        </r>
        <r>
          <rPr>
            <sz val="9"/>
            <rFont val="Calibri"/>
            <family val="2"/>
          </rPr>
          <t xml:space="preserve">
"Dry" and "wet" don't appear in parentheses in other cases, should it here?
</t>
        </r>
      </text>
    </comment>
    <comment ref="C11" authorId="3">
      <text>
        <r>
          <rPr>
            <sz val="8"/>
            <rFont val="Tahoma"/>
            <family val="2"/>
          </rPr>
          <t>This is an "as-standing" value for corn silage and does not include harvesting costs.</t>
        </r>
      </text>
    </comment>
  </commentList>
</comments>
</file>

<file path=xl/comments2.xml><?xml version="1.0" encoding="utf-8"?>
<comments xmlns="http://schemas.openxmlformats.org/spreadsheetml/2006/main">
  <authors>
    <author>Nennich, Tamilee D</author>
    <author>tnennich</author>
  </authors>
  <commentList>
    <comment ref="C7" authorId="0">
      <text>
        <r>
          <rPr>
            <b/>
            <sz val="9"/>
            <rFont val="Tahoma"/>
            <family val="2"/>
          </rPr>
          <t>Nennich, Tamilee D:</t>
        </r>
        <r>
          <rPr>
            <sz val="9"/>
            <rFont val="Tahoma"/>
            <family val="2"/>
          </rPr>
          <t xml:space="preserve">
This value estimates the cost a corn producer would have to pay for handling the crop if it was not harvested for silage.</t>
        </r>
      </text>
    </comment>
    <comment ref="C8" authorId="0">
      <text>
        <r>
          <rPr>
            <b/>
            <sz val="9"/>
            <rFont val="Tahoma"/>
            <family val="2"/>
          </rPr>
          <t>Nennich, Tamilee D:</t>
        </r>
        <r>
          <rPr>
            <sz val="9"/>
            <rFont val="Tahoma"/>
            <family val="2"/>
          </rPr>
          <t xml:space="preserve">
This is a value to account for the stover residue that is removed from the field.</t>
        </r>
        <r>
          <rPr>
            <sz val="9"/>
            <rFont val="Tahoma"/>
            <family val="2"/>
          </rPr>
          <t xml:space="preserve">
</t>
        </r>
      </text>
    </comment>
    <comment ref="C11" authorId="1">
      <text>
        <r>
          <rPr>
            <b/>
            <sz val="8"/>
            <rFont val="Tahoma"/>
            <family val="2"/>
          </rPr>
          <t>This is an "as-standing" value for corn silage and does not include harvesting costs.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<sst xmlns="http://schemas.openxmlformats.org/spreadsheetml/2006/main" count="72" uniqueCount="32">
  <si>
    <t>$/bushel</t>
  </si>
  <si>
    <t>tons/acre</t>
  </si>
  <si>
    <t>Silage Yield</t>
  </si>
  <si>
    <t>% dry matter</t>
  </si>
  <si>
    <t>tons DM/acre</t>
  </si>
  <si>
    <t>$/ton of DM</t>
  </si>
  <si>
    <t>$/wet ton</t>
  </si>
  <si>
    <t>bushels/acre</t>
  </si>
  <si>
    <t>$/acre</t>
  </si>
  <si>
    <t>Shrink</t>
  </si>
  <si>
    <t>Estimated Grain Yield</t>
  </si>
  <si>
    <t>Corn Silage Yield (dry)</t>
  </si>
  <si>
    <t>% of DM</t>
  </si>
  <si>
    <t>Corn Silage Value - Dry</t>
  </si>
  <si>
    <t>Corn Silage Value - Wet</t>
  </si>
  <si>
    <t>Corn Price</t>
  </si>
  <si>
    <t>Cost of Silage to Producer (before shrink)</t>
  </si>
  <si>
    <t>Total Cost of Silage to Producer</t>
  </si>
  <si>
    <t>Value Per Acre to Crop Grower</t>
  </si>
  <si>
    <t>Cost of Silage Lost to Shrink</t>
  </si>
  <si>
    <t xml:space="preserve">Net Value of Stover Removed  </t>
  </si>
  <si>
    <t>Estimated Silage Yield</t>
  </si>
  <si>
    <t>Corn Silage Dry Matter</t>
  </si>
  <si>
    <t>Estimated Corn Grain Yield</t>
  </si>
  <si>
    <t>Instructions:  To determine the price of corn silage for a specific situation, adjust only the values in the boxes highlighted in yellow.  Additional details from some boxes are provided by placing the pointer on the red triangle in the corner.</t>
  </si>
  <si>
    <t>Corn Grain Harvesting, Drying and Storage Costs</t>
  </si>
  <si>
    <t>Harvest, Hauling and Storage Cost</t>
  </si>
  <si>
    <t>Part 1.  Determining the costs of corn silage standing in the field.</t>
  </si>
  <si>
    <t>Part 2.  Determining the costs of corn silage at feeding.</t>
  </si>
  <si>
    <t>wet tons/acre</t>
  </si>
  <si>
    <t>Note - This calculator will not return a value for yields less than 7.0 wet tons or 20 bushels of corn.</t>
  </si>
  <si>
    <t>$/ton of stover DM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</si>
</sst>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#,##0.0"/>
    <numFmt numFmtId="167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7" fillId="0" borderId="10" xfId="0" applyFont="1" applyBorder="1" applyAlignment="1">
      <alignment horizontal="left"/>
    </xf>
    <xf numFmtId="164" fontId="47" fillId="33" borderId="10" xfId="0" applyNumberFormat="1" applyFont="1" applyFill="1" applyBorder="1" applyAlignment="1">
      <alignment horizontal="center"/>
    </xf>
    <xf numFmtId="165" fontId="47" fillId="33" borderId="10" xfId="0" applyNumberFormat="1" applyFont="1" applyFill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164" fontId="49" fillId="0" borderId="0" xfId="0" applyNumberFormat="1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164" fontId="47" fillId="0" borderId="10" xfId="0" applyNumberFormat="1" applyFont="1" applyBorder="1" applyAlignment="1">
      <alignment horizontal="left"/>
    </xf>
    <xf numFmtId="164" fontId="9" fillId="33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66" fontId="47" fillId="33" borderId="10" xfId="0" applyNumberFormat="1" applyFont="1" applyFill="1" applyBorder="1" applyAlignment="1">
      <alignment horizontal="center"/>
    </xf>
    <xf numFmtId="164" fontId="9" fillId="34" borderId="10" xfId="0" applyNumberFormat="1" applyFont="1" applyFill="1" applyBorder="1" applyAlignment="1">
      <alignment horizontal="center"/>
    </xf>
    <xf numFmtId="0" fontId="49" fillId="35" borderId="10" xfId="0" applyFont="1" applyFill="1" applyBorder="1" applyAlignment="1">
      <alignment horizontal="left"/>
    </xf>
    <xf numFmtId="0" fontId="50" fillId="35" borderId="10" xfId="0" applyFont="1" applyFill="1" applyBorder="1" applyAlignment="1">
      <alignment horizontal="center"/>
    </xf>
    <xf numFmtId="164" fontId="49" fillId="35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51" fillId="35" borderId="10" xfId="0" applyFont="1" applyFill="1" applyBorder="1" applyAlignment="1">
      <alignment horizontal="left" vertical="center"/>
    </xf>
    <xf numFmtId="0" fontId="51" fillId="35" borderId="10" xfId="0" applyFont="1" applyFill="1" applyBorder="1" applyAlignment="1">
      <alignment horizontal="center" vertical="center"/>
    </xf>
    <xf numFmtId="2" fontId="47" fillId="0" borderId="10" xfId="0" applyNumberFormat="1" applyFont="1" applyBorder="1" applyAlignment="1" applyProtection="1">
      <alignment horizontal="center"/>
      <protection locked="0"/>
    </xf>
    <xf numFmtId="165" fontId="47" fillId="0" borderId="10" xfId="0" applyNumberFormat="1" applyFont="1" applyFill="1" applyBorder="1" applyAlignment="1" applyProtection="1">
      <alignment horizontal="center"/>
      <protection locked="0"/>
    </xf>
    <xf numFmtId="164" fontId="47" fillId="0" borderId="10" xfId="0" applyNumberFormat="1" applyFont="1" applyBorder="1" applyAlignment="1" applyProtection="1">
      <alignment horizontal="center"/>
      <protection locked="0"/>
    </xf>
    <xf numFmtId="164" fontId="9" fillId="0" borderId="10" xfId="0" applyNumberFormat="1" applyFont="1" applyFill="1" applyBorder="1" applyAlignment="1" applyProtection="1">
      <alignment horizontal="center"/>
      <protection locked="0"/>
    </xf>
    <xf numFmtId="164" fontId="51" fillId="35" borderId="10" xfId="0" applyNumberFormat="1" applyFont="1" applyFill="1" applyBorder="1" applyAlignment="1" applyProtection="1">
      <alignment horizontal="center" vertical="center"/>
      <protection locked="0"/>
    </xf>
    <xf numFmtId="164" fontId="47" fillId="0" borderId="10" xfId="0" applyNumberFormat="1" applyFont="1" applyBorder="1" applyAlignment="1" applyProtection="1">
      <alignment horizontal="center"/>
      <protection/>
    </xf>
    <xf numFmtId="164" fontId="51" fillId="35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/>
      <protection locked="0"/>
    </xf>
    <xf numFmtId="164" fontId="49" fillId="35" borderId="1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vertic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left"/>
    </xf>
    <xf numFmtId="0" fontId="49" fillId="0" borderId="19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45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zoomScalePageLayoutView="150" workbookViewId="0" topLeftCell="A1">
      <selection activeCell="A1" sqref="A1:C1"/>
    </sheetView>
  </sheetViews>
  <sheetFormatPr defaultColWidth="8.8515625" defaultRowHeight="15"/>
  <cols>
    <col min="1" max="1" width="54.28125" style="1" customWidth="1"/>
    <col min="2" max="2" width="18.7109375" style="1" bestFit="1" customWidth="1"/>
    <col min="3" max="3" width="14.28125" style="1" bestFit="1" customWidth="1"/>
    <col min="4" max="4" width="4.140625" style="1" customWidth="1"/>
    <col min="5" max="5" width="12.28125" style="1" bestFit="1" customWidth="1"/>
    <col min="6" max="6" width="17.421875" style="1" bestFit="1" customWidth="1"/>
    <col min="7" max="7" width="15.28125" style="1" customWidth="1"/>
    <col min="8" max="8" width="14.8515625" style="1" bestFit="1" customWidth="1"/>
    <col min="9" max="10" width="16.421875" style="1" bestFit="1" customWidth="1"/>
  </cols>
  <sheetData>
    <row r="1" spans="1:3" ht="21.75" customHeight="1" thickBot="1">
      <c r="A1" s="42" t="s">
        <v>27</v>
      </c>
      <c r="B1" s="43"/>
      <c r="C1" s="44"/>
    </row>
    <row r="2" spans="1:7" ht="20.25" customHeight="1">
      <c r="A2" s="3" t="s">
        <v>15</v>
      </c>
      <c r="B2" s="8" t="s">
        <v>0</v>
      </c>
      <c r="C2" s="4">
        <v>7</v>
      </c>
      <c r="E2" s="45" t="s">
        <v>24</v>
      </c>
      <c r="F2" s="34"/>
      <c r="G2" s="35"/>
    </row>
    <row r="3" spans="1:7" ht="20.25" customHeight="1">
      <c r="A3" s="3" t="s">
        <v>2</v>
      </c>
      <c r="B3" s="8" t="s">
        <v>29</v>
      </c>
      <c r="C3" s="5">
        <v>7</v>
      </c>
      <c r="E3" s="36"/>
      <c r="F3" s="37"/>
      <c r="G3" s="38"/>
    </row>
    <row r="4" spans="1:7" ht="20.25" customHeight="1">
      <c r="A4" s="3" t="s">
        <v>22</v>
      </c>
      <c r="B4" s="8" t="s">
        <v>3</v>
      </c>
      <c r="C4" s="5">
        <v>35</v>
      </c>
      <c r="E4" s="36"/>
      <c r="F4" s="37"/>
      <c r="G4" s="38"/>
    </row>
    <row r="5" spans="1:11" s="1" customFormat="1" ht="20.25" customHeight="1" thickBot="1">
      <c r="A5" s="3" t="s">
        <v>11</v>
      </c>
      <c r="B5" s="8" t="s">
        <v>4</v>
      </c>
      <c r="C5" s="24">
        <f>C3*(C4/100)</f>
        <v>2.4499999999999997</v>
      </c>
      <c r="E5" s="39"/>
      <c r="F5" s="40"/>
      <c r="G5" s="41"/>
      <c r="K5"/>
    </row>
    <row r="6" spans="1:11" s="1" customFormat="1" ht="20.25" customHeight="1">
      <c r="A6" s="3" t="s">
        <v>10</v>
      </c>
      <c r="B6" s="8" t="s">
        <v>7</v>
      </c>
      <c r="C6" s="25">
        <f>(42.3*C5)-((C5*C5)*1.53)-72.7</f>
        <v>21.751174999999975</v>
      </c>
      <c r="K6"/>
    </row>
    <row r="7" spans="1:11" s="1" customFormat="1" ht="20.25" customHeight="1">
      <c r="A7" s="3" t="s">
        <v>25</v>
      </c>
      <c r="B7" s="8" t="s">
        <v>8</v>
      </c>
      <c r="C7" s="16">
        <v>100</v>
      </c>
      <c r="K7"/>
    </row>
    <row r="8" spans="1:11" s="1" customFormat="1" ht="20.25" customHeight="1">
      <c r="A8" s="3" t="s">
        <v>20</v>
      </c>
      <c r="B8" s="8" t="s">
        <v>31</v>
      </c>
      <c r="C8" s="16">
        <v>10</v>
      </c>
      <c r="K8"/>
    </row>
    <row r="9" spans="1:11" s="1" customFormat="1" ht="20.25" customHeight="1">
      <c r="A9" s="3" t="s">
        <v>13</v>
      </c>
      <c r="B9" s="8" t="s">
        <v>5</v>
      </c>
      <c r="C9" s="26">
        <f>((C6*C2)/C5)-(C7/C5)+(C8*((((C5*2000)-((C6*56)*0.87))/2000)/C5))</f>
        <v>29.16719949795911</v>
      </c>
      <c r="K9"/>
    </row>
    <row r="10" spans="1:11" s="1" customFormat="1" ht="20.25" customHeight="1">
      <c r="A10" s="3" t="s">
        <v>13</v>
      </c>
      <c r="B10" s="8" t="s">
        <v>5</v>
      </c>
      <c r="C10" s="29">
        <f>IF(C6&gt;20,C9,"NA")</f>
        <v>29.16719949795911</v>
      </c>
      <c r="E10" s="33" t="s">
        <v>30</v>
      </c>
      <c r="F10" s="20"/>
      <c r="K10"/>
    </row>
    <row r="11" spans="1:11" s="1" customFormat="1" ht="24.75" customHeight="1">
      <c r="A11" s="22" t="s">
        <v>14</v>
      </c>
      <c r="B11" s="23" t="s">
        <v>6</v>
      </c>
      <c r="C11" s="30">
        <f>C10*(C4/100)</f>
        <v>10.208519824285688</v>
      </c>
      <c r="E11" s="21"/>
      <c r="F11" s="20"/>
      <c r="K11"/>
    </row>
    <row r="12" spans="1:11" s="1" customFormat="1" ht="20.25" customHeight="1">
      <c r="A12" s="12" t="s">
        <v>18</v>
      </c>
      <c r="B12" s="8" t="s">
        <v>8</v>
      </c>
      <c r="C12" s="26">
        <f>C11*C3</f>
        <v>71.45963876999981</v>
      </c>
      <c r="F12" s="2"/>
      <c r="K12"/>
    </row>
    <row r="13" spans="1:11" s="1" customFormat="1" ht="20.25" customHeight="1">
      <c r="A13" s="9"/>
      <c r="B13" s="10"/>
      <c r="C13" s="11"/>
      <c r="K13"/>
    </row>
    <row r="14" spans="1:11" s="1" customFormat="1" ht="20.25" customHeight="1">
      <c r="A14" s="42" t="s">
        <v>28</v>
      </c>
      <c r="B14" s="43"/>
      <c r="C14" s="44"/>
      <c r="K14"/>
    </row>
    <row r="15" spans="1:11" s="1" customFormat="1" ht="20.25" customHeight="1">
      <c r="A15" s="3" t="s">
        <v>26</v>
      </c>
      <c r="B15" s="8" t="s">
        <v>6</v>
      </c>
      <c r="C15" s="13">
        <v>10</v>
      </c>
      <c r="K15"/>
    </row>
    <row r="16" spans="1:11" s="1" customFormat="1" ht="21" customHeight="1">
      <c r="A16" s="3" t="s">
        <v>16</v>
      </c>
      <c r="B16" s="8" t="s">
        <v>6</v>
      </c>
      <c r="C16" s="27">
        <f>C11+C15</f>
        <v>20.208519824285688</v>
      </c>
      <c r="K16"/>
    </row>
    <row r="17" spans="1:11" s="1" customFormat="1" ht="20.25" customHeight="1">
      <c r="A17" s="3" t="s">
        <v>9</v>
      </c>
      <c r="B17" s="8" t="s">
        <v>12</v>
      </c>
      <c r="C17" s="14">
        <v>15</v>
      </c>
      <c r="K17"/>
    </row>
    <row r="18" spans="1:11" s="1" customFormat="1" ht="20.25" customHeight="1">
      <c r="A18" s="3" t="s">
        <v>19</v>
      </c>
      <c r="B18" s="8" t="s">
        <v>6</v>
      </c>
      <c r="C18" s="7">
        <f>((((C5*(C17/100))/(C4/100)))*C11)/C3</f>
        <v>1.5312779736428528</v>
      </c>
      <c r="F18" s="2"/>
      <c r="K18"/>
    </row>
    <row r="19" spans="1:11" s="1" customFormat="1" ht="22.5" customHeight="1">
      <c r="A19" s="17" t="s">
        <v>17</v>
      </c>
      <c r="B19" s="18" t="s">
        <v>6</v>
      </c>
      <c r="C19" s="19">
        <f>C16+C18</f>
        <v>21.73979779792854</v>
      </c>
      <c r="K19"/>
    </row>
    <row r="20" spans="1:11" s="1" customFormat="1" ht="15">
      <c r="A20" s="2"/>
      <c r="B20" s="2"/>
      <c r="K20"/>
    </row>
    <row r="21" spans="1:11" s="1" customFormat="1" ht="15">
      <c r="A21" s="2"/>
      <c r="B21" s="2"/>
      <c r="K21"/>
    </row>
    <row r="22" spans="1:2" ht="15">
      <c r="A22" s="2"/>
      <c r="B22" s="2"/>
    </row>
    <row r="23" spans="1:11" s="1" customFormat="1" ht="15">
      <c r="A23" s="2"/>
      <c r="B23" s="2"/>
      <c r="K23"/>
    </row>
    <row r="24" spans="1:11" s="1" customFormat="1" ht="15">
      <c r="A24" s="2"/>
      <c r="B24" s="2"/>
      <c r="K24"/>
    </row>
    <row r="25" spans="1:11" s="1" customFormat="1" ht="15">
      <c r="A25" s="2"/>
      <c r="B25" s="2"/>
      <c r="K25"/>
    </row>
    <row r="26" spans="1:11" s="1" customFormat="1" ht="15">
      <c r="A26" s="2"/>
      <c r="B26" s="2"/>
      <c r="K26"/>
    </row>
    <row r="27" spans="1:11" s="1" customFormat="1" ht="15">
      <c r="A27" s="2"/>
      <c r="B27" s="2"/>
      <c r="K27"/>
    </row>
    <row r="28" spans="1:11" s="1" customFormat="1" ht="15">
      <c r="A28" s="2"/>
      <c r="B28" s="2"/>
      <c r="K28"/>
    </row>
    <row r="29" spans="1:11" s="1" customFormat="1" ht="15">
      <c r="A29" s="2"/>
      <c r="B29" s="2"/>
      <c r="K29"/>
    </row>
    <row r="30" spans="1:11" s="1" customFormat="1" ht="15">
      <c r="A30" s="2"/>
      <c r="B30" s="2"/>
      <c r="K30"/>
    </row>
    <row r="31" spans="1:11" s="1" customFormat="1" ht="15">
      <c r="A31" s="2"/>
      <c r="B31" s="2"/>
      <c r="K31"/>
    </row>
    <row r="32" spans="1:11" s="1" customFormat="1" ht="15">
      <c r="A32" s="2"/>
      <c r="B32" s="2"/>
      <c r="K32"/>
    </row>
    <row r="33" spans="1:11" s="1" customFormat="1" ht="15">
      <c r="A33" s="2"/>
      <c r="B33" s="2"/>
      <c r="K33"/>
    </row>
    <row r="34" spans="1:11" s="1" customFormat="1" ht="15">
      <c r="A34" s="2"/>
      <c r="B34" s="2"/>
      <c r="K34"/>
    </row>
    <row r="35" spans="1:11" s="1" customFormat="1" ht="15">
      <c r="A35" s="2"/>
      <c r="B35" s="2"/>
      <c r="K35"/>
    </row>
    <row r="36" spans="1:11" s="1" customFormat="1" ht="15">
      <c r="A36" s="2"/>
      <c r="B36" s="2"/>
      <c r="K36"/>
    </row>
    <row r="37" spans="1:11" s="1" customFormat="1" ht="15">
      <c r="A37" s="2"/>
      <c r="B37" s="2"/>
      <c r="K37"/>
    </row>
    <row r="38" spans="1:11" s="1" customFormat="1" ht="15">
      <c r="A38" s="2"/>
      <c r="B38" s="2"/>
      <c r="K38"/>
    </row>
    <row r="39" spans="1:11" s="1" customFormat="1" ht="15">
      <c r="A39" s="2"/>
      <c r="B39" s="2"/>
      <c r="K39"/>
    </row>
    <row r="40" spans="1:11" s="1" customFormat="1" ht="15">
      <c r="A40" s="2"/>
      <c r="B40" s="2"/>
      <c r="K40"/>
    </row>
    <row r="41" spans="1:11" s="1" customFormat="1" ht="15">
      <c r="A41" s="2"/>
      <c r="B41" s="2"/>
      <c r="K41"/>
    </row>
    <row r="42" spans="1:11" s="1" customFormat="1" ht="15">
      <c r="A42" s="2"/>
      <c r="B42" s="2"/>
      <c r="K42"/>
    </row>
    <row r="43" spans="1:11" s="1" customFormat="1" ht="15">
      <c r="A43" s="2"/>
      <c r="B43" s="2"/>
      <c r="K43"/>
    </row>
    <row r="44" spans="1:11" s="1" customFormat="1" ht="15">
      <c r="A44" s="2"/>
      <c r="B44" s="2"/>
      <c r="K44"/>
    </row>
    <row r="45" spans="1:11" s="1" customFormat="1" ht="15">
      <c r="A45" s="2"/>
      <c r="B45" s="2"/>
      <c r="K45"/>
    </row>
    <row r="46" spans="1:11" s="1" customFormat="1" ht="15">
      <c r="A46" s="2"/>
      <c r="B46" s="2"/>
      <c r="K46"/>
    </row>
    <row r="47" spans="1:11" s="1" customFormat="1" ht="15">
      <c r="A47" s="2"/>
      <c r="B47" s="2"/>
      <c r="K47"/>
    </row>
    <row r="48" spans="1:11" s="1" customFormat="1" ht="15">
      <c r="A48" s="2"/>
      <c r="B48" s="2"/>
      <c r="K48"/>
    </row>
    <row r="49" spans="1:11" s="1" customFormat="1" ht="15">
      <c r="A49" s="2"/>
      <c r="B49" s="2"/>
      <c r="K49"/>
    </row>
    <row r="50" spans="1:11" s="1" customFormat="1" ht="15">
      <c r="A50" s="2"/>
      <c r="B50" s="2"/>
      <c r="K50"/>
    </row>
    <row r="51" spans="1:11" s="1" customFormat="1" ht="15">
      <c r="A51" s="2"/>
      <c r="B51" s="2"/>
      <c r="K51"/>
    </row>
    <row r="52" spans="1:11" s="1" customFormat="1" ht="15">
      <c r="A52" s="2"/>
      <c r="B52" s="2"/>
      <c r="K52"/>
    </row>
    <row r="53" spans="1:11" s="1" customFormat="1" ht="15">
      <c r="A53" s="2"/>
      <c r="B53" s="2"/>
      <c r="K53"/>
    </row>
    <row r="54" spans="1:11" s="1" customFormat="1" ht="15">
      <c r="A54" s="2"/>
      <c r="B54" s="2"/>
      <c r="K54"/>
    </row>
    <row r="55" spans="1:11" s="1" customFormat="1" ht="15">
      <c r="A55" s="2"/>
      <c r="B55" s="2"/>
      <c r="K55"/>
    </row>
    <row r="56" spans="1:11" s="1" customFormat="1" ht="15">
      <c r="A56" s="2"/>
      <c r="B56" s="2"/>
      <c r="K56"/>
    </row>
    <row r="57" spans="1:11" s="1" customFormat="1" ht="15">
      <c r="A57" s="2"/>
      <c r="B57" s="2"/>
      <c r="K57"/>
    </row>
    <row r="58" spans="1:11" s="1" customFormat="1" ht="15">
      <c r="A58" s="2"/>
      <c r="B58" s="2"/>
      <c r="K58"/>
    </row>
    <row r="59" spans="1:11" s="1" customFormat="1" ht="15">
      <c r="A59" s="2"/>
      <c r="B59" s="2"/>
      <c r="K59"/>
    </row>
    <row r="60" spans="1:11" s="1" customFormat="1" ht="15">
      <c r="A60" s="2"/>
      <c r="B60" s="2"/>
      <c r="K60"/>
    </row>
    <row r="61" spans="1:11" s="1" customFormat="1" ht="15">
      <c r="A61" s="2"/>
      <c r="B61" s="2"/>
      <c r="K61"/>
    </row>
    <row r="62" spans="1:11" s="1" customFormat="1" ht="15">
      <c r="A62" s="2"/>
      <c r="B62" s="2"/>
      <c r="K62"/>
    </row>
    <row r="63" spans="1:11" s="1" customFormat="1" ht="15">
      <c r="A63" s="2"/>
      <c r="B63" s="2"/>
      <c r="K63"/>
    </row>
    <row r="64" spans="1:11" s="1" customFormat="1" ht="15">
      <c r="A64" s="2"/>
      <c r="B64" s="2"/>
      <c r="K64"/>
    </row>
    <row r="65" spans="1:11" s="1" customFormat="1" ht="15">
      <c r="A65" s="2"/>
      <c r="B65" s="2"/>
      <c r="K65"/>
    </row>
    <row r="66" spans="1:11" s="1" customFormat="1" ht="15">
      <c r="A66" s="2"/>
      <c r="B66" s="2"/>
      <c r="K66"/>
    </row>
    <row r="67" spans="1:11" s="1" customFormat="1" ht="15">
      <c r="A67" s="2"/>
      <c r="B67" s="2"/>
      <c r="K67"/>
    </row>
    <row r="68" spans="1:11" s="1" customFormat="1" ht="15">
      <c r="A68" s="2"/>
      <c r="B68" s="2"/>
      <c r="K68"/>
    </row>
    <row r="69" spans="1:11" s="1" customFormat="1" ht="15">
      <c r="A69" s="2"/>
      <c r="B69" s="2"/>
      <c r="K69"/>
    </row>
    <row r="70" spans="1:11" s="1" customFormat="1" ht="15">
      <c r="A70" s="2"/>
      <c r="B70" s="2"/>
      <c r="K70"/>
    </row>
    <row r="71" spans="1:11" s="1" customFormat="1" ht="15">
      <c r="A71" s="2"/>
      <c r="B71" s="2"/>
      <c r="K71"/>
    </row>
    <row r="72" spans="1:11" s="1" customFormat="1" ht="15">
      <c r="A72" s="2"/>
      <c r="B72" s="2"/>
      <c r="K72"/>
    </row>
    <row r="73" spans="1:11" s="1" customFormat="1" ht="15">
      <c r="A73" s="2"/>
      <c r="B73" s="2"/>
      <c r="K73"/>
    </row>
    <row r="74" spans="1:11" s="1" customFormat="1" ht="15">
      <c r="A74" s="2"/>
      <c r="B74" s="2"/>
      <c r="K74"/>
    </row>
    <row r="75" spans="1:11" s="1" customFormat="1" ht="15">
      <c r="A75" s="2"/>
      <c r="B75" s="2"/>
      <c r="K75"/>
    </row>
    <row r="76" spans="1:11" s="1" customFormat="1" ht="15">
      <c r="A76" s="2"/>
      <c r="B76" s="2"/>
      <c r="K76"/>
    </row>
    <row r="77" spans="1:11" s="1" customFormat="1" ht="15">
      <c r="A77" s="2"/>
      <c r="B77" s="2"/>
      <c r="K77"/>
    </row>
    <row r="78" spans="1:11" s="1" customFormat="1" ht="15">
      <c r="A78" s="2"/>
      <c r="B78" s="2"/>
      <c r="K78"/>
    </row>
    <row r="79" spans="1:11" s="1" customFormat="1" ht="15">
      <c r="A79" s="2"/>
      <c r="B79" s="2"/>
      <c r="K79"/>
    </row>
    <row r="80" spans="1:11" s="1" customFormat="1" ht="15">
      <c r="A80" s="2"/>
      <c r="B80" s="2"/>
      <c r="K80"/>
    </row>
    <row r="81" spans="1:11" s="1" customFormat="1" ht="15">
      <c r="A81" s="2"/>
      <c r="B81" s="2"/>
      <c r="K81"/>
    </row>
    <row r="82" spans="1:11" s="1" customFormat="1" ht="15">
      <c r="A82" s="2"/>
      <c r="B82" s="2"/>
      <c r="K82"/>
    </row>
    <row r="83" spans="1:11" s="1" customFormat="1" ht="15">
      <c r="A83" s="2"/>
      <c r="B83" s="2"/>
      <c r="K83"/>
    </row>
    <row r="84" spans="1:11" s="1" customFormat="1" ht="15">
      <c r="A84" s="2"/>
      <c r="B84" s="2"/>
      <c r="K84"/>
    </row>
    <row r="85" spans="1:11" s="1" customFormat="1" ht="15">
      <c r="A85" s="2"/>
      <c r="B85" s="2"/>
      <c r="K85"/>
    </row>
    <row r="86" spans="1:11" s="1" customFormat="1" ht="15">
      <c r="A86" s="2"/>
      <c r="B86" s="2"/>
      <c r="K86"/>
    </row>
    <row r="87" spans="1:11" s="1" customFormat="1" ht="15">
      <c r="A87" s="2"/>
      <c r="B87" s="2"/>
      <c r="K87"/>
    </row>
    <row r="88" spans="1:11" s="1" customFormat="1" ht="15">
      <c r="A88" s="2"/>
      <c r="B88" s="2"/>
      <c r="K88"/>
    </row>
    <row r="89" spans="1:11" s="1" customFormat="1" ht="15">
      <c r="A89" s="2"/>
      <c r="B89" s="2"/>
      <c r="K89"/>
    </row>
    <row r="90" spans="1:11" s="1" customFormat="1" ht="15">
      <c r="A90" s="2"/>
      <c r="B90" s="2"/>
      <c r="K90"/>
    </row>
    <row r="91" spans="1:11" s="1" customFormat="1" ht="15">
      <c r="A91" s="2"/>
      <c r="B91" s="2"/>
      <c r="K91"/>
    </row>
    <row r="92" spans="1:11" s="1" customFormat="1" ht="15">
      <c r="A92" s="2"/>
      <c r="B92" s="2"/>
      <c r="K92"/>
    </row>
    <row r="93" spans="1:11" s="1" customFormat="1" ht="15">
      <c r="A93" s="2"/>
      <c r="B93" s="2"/>
      <c r="K93"/>
    </row>
    <row r="94" spans="1:11" s="1" customFormat="1" ht="15">
      <c r="A94" s="2"/>
      <c r="B94" s="2"/>
      <c r="K94"/>
    </row>
    <row r="95" spans="1:11" s="1" customFormat="1" ht="15">
      <c r="A95" s="2"/>
      <c r="B95" s="2"/>
      <c r="K95"/>
    </row>
    <row r="96" spans="1:11" s="1" customFormat="1" ht="15">
      <c r="A96" s="2"/>
      <c r="B96" s="2"/>
      <c r="K96"/>
    </row>
    <row r="97" spans="1:11" s="1" customFormat="1" ht="15">
      <c r="A97" s="2"/>
      <c r="B97" s="2"/>
      <c r="K97"/>
    </row>
    <row r="98" spans="1:11" s="1" customFormat="1" ht="15">
      <c r="A98" s="2"/>
      <c r="B98" s="2"/>
      <c r="K98"/>
    </row>
    <row r="99" spans="1:11" s="1" customFormat="1" ht="15">
      <c r="A99" s="2"/>
      <c r="B99" s="2"/>
      <c r="K99"/>
    </row>
    <row r="100" spans="1:11" s="1" customFormat="1" ht="15">
      <c r="A100" s="2"/>
      <c r="B100" s="2"/>
      <c r="K100"/>
    </row>
    <row r="101" spans="1:11" s="1" customFormat="1" ht="15">
      <c r="A101" s="2"/>
      <c r="B101" s="2"/>
      <c r="K101"/>
    </row>
    <row r="102" spans="1:11" s="1" customFormat="1" ht="15">
      <c r="A102" s="2"/>
      <c r="B102" s="2"/>
      <c r="K102"/>
    </row>
    <row r="103" spans="1:11" s="1" customFormat="1" ht="15">
      <c r="A103" s="2"/>
      <c r="B103" s="2"/>
      <c r="K103"/>
    </row>
    <row r="104" spans="1:11" s="1" customFormat="1" ht="15">
      <c r="A104" s="2"/>
      <c r="B104" s="2"/>
      <c r="K104"/>
    </row>
    <row r="105" spans="1:11" s="1" customFormat="1" ht="15">
      <c r="A105" s="2"/>
      <c r="B105" s="2"/>
      <c r="K105"/>
    </row>
    <row r="106" spans="1:11" s="1" customFormat="1" ht="15">
      <c r="A106" s="2"/>
      <c r="B106" s="2"/>
      <c r="K106"/>
    </row>
    <row r="107" spans="1:11" s="1" customFormat="1" ht="15">
      <c r="A107" s="2"/>
      <c r="B107" s="2"/>
      <c r="K107"/>
    </row>
    <row r="108" spans="1:11" s="1" customFormat="1" ht="15">
      <c r="A108" s="2"/>
      <c r="B108" s="2"/>
      <c r="K108"/>
    </row>
    <row r="109" spans="1:11" s="1" customFormat="1" ht="15">
      <c r="A109" s="2"/>
      <c r="B109" s="2"/>
      <c r="K109"/>
    </row>
    <row r="110" spans="1:11" s="1" customFormat="1" ht="15">
      <c r="A110" s="2"/>
      <c r="B110" s="2"/>
      <c r="K110"/>
    </row>
    <row r="111" spans="1:11" s="1" customFormat="1" ht="15">
      <c r="A111" s="2"/>
      <c r="B111" s="2"/>
      <c r="K111"/>
    </row>
    <row r="112" spans="1:11" s="1" customFormat="1" ht="15">
      <c r="A112" s="2"/>
      <c r="B112" s="2"/>
      <c r="K112"/>
    </row>
    <row r="113" spans="1:11" s="1" customFormat="1" ht="15">
      <c r="A113" s="2"/>
      <c r="B113" s="2"/>
      <c r="K113"/>
    </row>
    <row r="114" spans="1:11" s="1" customFormat="1" ht="15">
      <c r="A114" s="2"/>
      <c r="B114" s="2"/>
      <c r="K114"/>
    </row>
    <row r="115" spans="1:11" s="1" customFormat="1" ht="15">
      <c r="A115" s="2"/>
      <c r="B115" s="2"/>
      <c r="K115"/>
    </row>
    <row r="116" spans="1:11" s="1" customFormat="1" ht="15">
      <c r="A116" s="2"/>
      <c r="B116" s="2"/>
      <c r="K116"/>
    </row>
    <row r="117" spans="1:11" s="1" customFormat="1" ht="15">
      <c r="A117" s="2"/>
      <c r="B117" s="2"/>
      <c r="K117"/>
    </row>
    <row r="118" spans="1:11" s="1" customFormat="1" ht="15">
      <c r="A118" s="2"/>
      <c r="B118" s="2"/>
      <c r="K118"/>
    </row>
    <row r="119" spans="1:11" s="1" customFormat="1" ht="15">
      <c r="A119" s="2"/>
      <c r="B119" s="2"/>
      <c r="K119"/>
    </row>
    <row r="120" spans="1:11" s="1" customFormat="1" ht="15">
      <c r="A120" s="2"/>
      <c r="B120" s="2"/>
      <c r="K120"/>
    </row>
    <row r="121" spans="1:11" s="1" customFormat="1" ht="15">
      <c r="A121" s="2"/>
      <c r="B121" s="2"/>
      <c r="K121"/>
    </row>
    <row r="122" spans="1:11" s="1" customFormat="1" ht="15">
      <c r="A122" s="2"/>
      <c r="B122" s="2"/>
      <c r="K122"/>
    </row>
    <row r="123" spans="1:11" s="1" customFormat="1" ht="15">
      <c r="A123" s="2"/>
      <c r="B123" s="2"/>
      <c r="K123"/>
    </row>
    <row r="124" spans="1:11" s="1" customFormat="1" ht="15">
      <c r="A124" s="2"/>
      <c r="B124" s="2"/>
      <c r="K124"/>
    </row>
    <row r="125" spans="1:11" s="1" customFormat="1" ht="15">
      <c r="A125" s="2"/>
      <c r="B125" s="2"/>
      <c r="K125"/>
    </row>
    <row r="126" spans="1:11" s="1" customFormat="1" ht="15">
      <c r="A126" s="2"/>
      <c r="B126" s="2"/>
      <c r="K126"/>
    </row>
    <row r="127" spans="1:11" s="1" customFormat="1" ht="15">
      <c r="A127" s="2"/>
      <c r="B127" s="2"/>
      <c r="K127"/>
    </row>
    <row r="128" spans="1:11" s="1" customFormat="1" ht="15">
      <c r="A128" s="2"/>
      <c r="B128" s="2"/>
      <c r="K128"/>
    </row>
    <row r="129" spans="1:11" s="1" customFormat="1" ht="15">
      <c r="A129" s="2"/>
      <c r="B129" s="2"/>
      <c r="K129"/>
    </row>
    <row r="130" spans="1:11" s="1" customFormat="1" ht="15">
      <c r="A130" s="2"/>
      <c r="B130" s="2"/>
      <c r="K130"/>
    </row>
    <row r="131" spans="1:11" s="1" customFormat="1" ht="15">
      <c r="A131" s="2"/>
      <c r="B131" s="2"/>
      <c r="K131"/>
    </row>
    <row r="132" spans="1:11" s="1" customFormat="1" ht="15">
      <c r="A132" s="2"/>
      <c r="B132" s="2"/>
      <c r="K132"/>
    </row>
    <row r="133" spans="1:11" s="1" customFormat="1" ht="15">
      <c r="A133" s="2"/>
      <c r="B133" s="2"/>
      <c r="K133"/>
    </row>
    <row r="134" spans="1:11" s="1" customFormat="1" ht="15">
      <c r="A134" s="2"/>
      <c r="B134" s="2"/>
      <c r="K134"/>
    </row>
    <row r="135" spans="1:11" s="1" customFormat="1" ht="15">
      <c r="A135" s="2"/>
      <c r="B135" s="2"/>
      <c r="K135"/>
    </row>
    <row r="136" spans="1:11" s="1" customFormat="1" ht="15">
      <c r="A136" s="2"/>
      <c r="B136" s="2"/>
      <c r="K136"/>
    </row>
    <row r="137" spans="1:11" s="1" customFormat="1" ht="15">
      <c r="A137" s="2"/>
      <c r="B137" s="2"/>
      <c r="K137"/>
    </row>
    <row r="138" spans="1:11" s="1" customFormat="1" ht="15">
      <c r="A138" s="2"/>
      <c r="B138" s="2"/>
      <c r="K138"/>
    </row>
    <row r="139" spans="1:11" s="1" customFormat="1" ht="15">
      <c r="A139" s="2"/>
      <c r="B139" s="2"/>
      <c r="K139"/>
    </row>
    <row r="140" spans="1:11" s="1" customFormat="1" ht="15">
      <c r="A140" s="2"/>
      <c r="B140" s="2"/>
      <c r="K140"/>
    </row>
    <row r="141" spans="1:11" s="1" customFormat="1" ht="15">
      <c r="A141" s="2"/>
      <c r="B141" s="2"/>
      <c r="K141"/>
    </row>
    <row r="142" spans="1:11" s="1" customFormat="1" ht="15">
      <c r="A142" s="2"/>
      <c r="B142" s="2"/>
      <c r="K142"/>
    </row>
    <row r="143" spans="1:11" s="1" customFormat="1" ht="15">
      <c r="A143" s="2"/>
      <c r="B143" s="2"/>
      <c r="K143"/>
    </row>
    <row r="144" spans="1:11" s="1" customFormat="1" ht="15">
      <c r="A144" s="2"/>
      <c r="B144" s="2"/>
      <c r="K144"/>
    </row>
    <row r="145" spans="1:11" s="1" customFormat="1" ht="15">
      <c r="A145" s="2"/>
      <c r="B145" s="2"/>
      <c r="K145"/>
    </row>
    <row r="146" spans="1:11" s="1" customFormat="1" ht="15">
      <c r="A146" s="2"/>
      <c r="B146" s="2"/>
      <c r="K146"/>
    </row>
    <row r="147" spans="1:11" s="1" customFormat="1" ht="15">
      <c r="A147" s="2"/>
      <c r="B147" s="2"/>
      <c r="K147"/>
    </row>
    <row r="148" spans="1:11" s="1" customFormat="1" ht="15">
      <c r="A148" s="2"/>
      <c r="B148" s="2"/>
      <c r="K148"/>
    </row>
    <row r="149" spans="1:11" s="1" customFormat="1" ht="15">
      <c r="A149" s="2"/>
      <c r="B149" s="2"/>
      <c r="K149"/>
    </row>
    <row r="150" spans="1:11" s="1" customFormat="1" ht="15">
      <c r="A150" s="2"/>
      <c r="B150" s="2"/>
      <c r="K150"/>
    </row>
    <row r="151" spans="1:11" s="1" customFormat="1" ht="15">
      <c r="A151" s="2"/>
      <c r="B151" s="2"/>
      <c r="K151"/>
    </row>
    <row r="152" spans="1:11" s="1" customFormat="1" ht="15">
      <c r="A152" s="2"/>
      <c r="B152" s="2"/>
      <c r="K152"/>
    </row>
    <row r="153" spans="1:11" s="1" customFormat="1" ht="15">
      <c r="A153" s="2"/>
      <c r="B153" s="2"/>
      <c r="K153"/>
    </row>
    <row r="154" spans="1:11" s="1" customFormat="1" ht="15">
      <c r="A154" s="2"/>
      <c r="B154" s="2"/>
      <c r="K154"/>
    </row>
    <row r="155" spans="1:11" s="1" customFormat="1" ht="15">
      <c r="A155" s="2"/>
      <c r="B155" s="2"/>
      <c r="K155"/>
    </row>
    <row r="156" spans="1:11" s="1" customFormat="1" ht="15">
      <c r="A156" s="2"/>
      <c r="B156" s="2"/>
      <c r="K156"/>
    </row>
    <row r="157" spans="1:11" s="1" customFormat="1" ht="15">
      <c r="A157" s="2"/>
      <c r="B157" s="2"/>
      <c r="K157"/>
    </row>
    <row r="158" spans="1:11" s="1" customFormat="1" ht="15">
      <c r="A158" s="2"/>
      <c r="B158" s="2"/>
      <c r="K158"/>
    </row>
    <row r="159" spans="1:11" s="1" customFormat="1" ht="15">
      <c r="A159" s="2"/>
      <c r="B159" s="2"/>
      <c r="K159"/>
    </row>
    <row r="160" spans="1:11" s="1" customFormat="1" ht="15">
      <c r="A160" s="2"/>
      <c r="B160" s="2"/>
      <c r="K160"/>
    </row>
    <row r="161" spans="1:11" s="1" customFormat="1" ht="15">
      <c r="A161" s="2"/>
      <c r="B161" s="2"/>
      <c r="K161"/>
    </row>
    <row r="162" spans="1:11" s="1" customFormat="1" ht="15">
      <c r="A162" s="2"/>
      <c r="B162" s="2"/>
      <c r="K162"/>
    </row>
    <row r="163" spans="1:11" s="1" customFormat="1" ht="15">
      <c r="A163" s="2"/>
      <c r="B163" s="2"/>
      <c r="K163"/>
    </row>
    <row r="164" spans="1:11" s="1" customFormat="1" ht="15">
      <c r="A164" s="2"/>
      <c r="B164" s="2"/>
      <c r="K164"/>
    </row>
    <row r="165" spans="1:11" s="1" customFormat="1" ht="15">
      <c r="A165" s="2"/>
      <c r="B165" s="2"/>
      <c r="K165"/>
    </row>
    <row r="166" spans="1:11" s="1" customFormat="1" ht="15">
      <c r="A166" s="2"/>
      <c r="B166" s="2"/>
      <c r="K166"/>
    </row>
    <row r="167" spans="1:11" s="1" customFormat="1" ht="15">
      <c r="A167" s="2"/>
      <c r="B167" s="2"/>
      <c r="K167"/>
    </row>
    <row r="168" spans="1:11" s="1" customFormat="1" ht="15">
      <c r="A168" s="2"/>
      <c r="B168" s="2"/>
      <c r="K168"/>
    </row>
    <row r="169" spans="1:11" s="1" customFormat="1" ht="15">
      <c r="A169" s="2"/>
      <c r="B169" s="2"/>
      <c r="K169"/>
    </row>
    <row r="170" spans="1:11" s="1" customFormat="1" ht="15">
      <c r="A170" s="2"/>
      <c r="B170" s="2"/>
      <c r="K170"/>
    </row>
    <row r="171" spans="1:11" s="1" customFormat="1" ht="15">
      <c r="A171" s="2"/>
      <c r="B171" s="2"/>
      <c r="K171"/>
    </row>
    <row r="172" spans="1:11" s="1" customFormat="1" ht="15">
      <c r="A172" s="2"/>
      <c r="B172" s="2"/>
      <c r="K172"/>
    </row>
    <row r="173" spans="1:11" s="1" customFormat="1" ht="15">
      <c r="A173" s="2"/>
      <c r="B173" s="2"/>
      <c r="K173"/>
    </row>
    <row r="174" spans="1:11" s="1" customFormat="1" ht="15">
      <c r="A174" s="2"/>
      <c r="B174" s="2"/>
      <c r="K174"/>
    </row>
    <row r="175" spans="1:11" s="1" customFormat="1" ht="15">
      <c r="A175" s="2"/>
      <c r="B175" s="2"/>
      <c r="K175"/>
    </row>
    <row r="176" spans="1:11" s="1" customFormat="1" ht="15">
      <c r="A176" s="2"/>
      <c r="B176" s="2"/>
      <c r="K176"/>
    </row>
    <row r="177" spans="1:11" s="1" customFormat="1" ht="15">
      <c r="A177" s="2"/>
      <c r="B177" s="2"/>
      <c r="K177"/>
    </row>
    <row r="178" spans="1:11" s="1" customFormat="1" ht="15">
      <c r="A178" s="2"/>
      <c r="B178" s="2"/>
      <c r="K178"/>
    </row>
    <row r="179" spans="1:11" s="1" customFormat="1" ht="15">
      <c r="A179" s="2"/>
      <c r="B179" s="2"/>
      <c r="K179"/>
    </row>
    <row r="180" spans="1:11" s="1" customFormat="1" ht="15">
      <c r="A180" s="2"/>
      <c r="B180" s="2"/>
      <c r="K180"/>
    </row>
    <row r="181" spans="1:11" s="1" customFormat="1" ht="15">
      <c r="A181" s="2"/>
      <c r="B181" s="2"/>
      <c r="K181"/>
    </row>
    <row r="182" spans="1:11" s="1" customFormat="1" ht="15">
      <c r="A182" s="2"/>
      <c r="B182" s="2"/>
      <c r="K182"/>
    </row>
    <row r="183" spans="1:11" s="1" customFormat="1" ht="15">
      <c r="A183" s="2"/>
      <c r="B183" s="2"/>
      <c r="K183"/>
    </row>
    <row r="184" spans="1:11" s="1" customFormat="1" ht="15">
      <c r="A184" s="2"/>
      <c r="B184" s="2"/>
      <c r="K184"/>
    </row>
    <row r="185" spans="1:11" s="1" customFormat="1" ht="15">
      <c r="A185" s="2"/>
      <c r="B185" s="2"/>
      <c r="K185"/>
    </row>
    <row r="186" spans="1:11" s="1" customFormat="1" ht="15">
      <c r="A186" s="2"/>
      <c r="B186" s="2"/>
      <c r="K186"/>
    </row>
    <row r="187" spans="1:11" s="1" customFormat="1" ht="15">
      <c r="A187" s="2"/>
      <c r="B187" s="2"/>
      <c r="K187"/>
    </row>
    <row r="188" spans="1:11" s="1" customFormat="1" ht="15">
      <c r="A188" s="2"/>
      <c r="B188" s="2"/>
      <c r="K188"/>
    </row>
    <row r="189" spans="1:11" s="1" customFormat="1" ht="15">
      <c r="A189" s="2"/>
      <c r="B189" s="2"/>
      <c r="K189"/>
    </row>
    <row r="190" spans="1:11" s="1" customFormat="1" ht="15">
      <c r="A190" s="2"/>
      <c r="B190" s="2"/>
      <c r="K190"/>
    </row>
    <row r="191" spans="1:11" s="1" customFormat="1" ht="15">
      <c r="A191" s="2"/>
      <c r="B191" s="2"/>
      <c r="K191"/>
    </row>
    <row r="192" spans="1:11" s="1" customFormat="1" ht="15">
      <c r="A192" s="2"/>
      <c r="B192" s="2"/>
      <c r="K192"/>
    </row>
    <row r="193" spans="1:11" s="1" customFormat="1" ht="15">
      <c r="A193" s="2"/>
      <c r="B193" s="2"/>
      <c r="K193"/>
    </row>
    <row r="194" spans="1:11" s="1" customFormat="1" ht="15">
      <c r="A194" s="2"/>
      <c r="B194" s="2"/>
      <c r="K194"/>
    </row>
    <row r="195" spans="1:11" s="1" customFormat="1" ht="15">
      <c r="A195" s="2"/>
      <c r="B195" s="2"/>
      <c r="K195"/>
    </row>
    <row r="196" spans="1:11" s="1" customFormat="1" ht="15">
      <c r="A196" s="2"/>
      <c r="B196" s="2"/>
      <c r="K196"/>
    </row>
    <row r="197" spans="1:11" s="1" customFormat="1" ht="15">
      <c r="A197" s="2"/>
      <c r="B197" s="2"/>
      <c r="K197"/>
    </row>
    <row r="198" spans="1:11" s="1" customFormat="1" ht="15">
      <c r="A198" s="2"/>
      <c r="B198" s="2"/>
      <c r="K198"/>
    </row>
    <row r="199" spans="1:11" s="1" customFormat="1" ht="15">
      <c r="A199" s="2"/>
      <c r="B199" s="2"/>
      <c r="K199"/>
    </row>
    <row r="200" spans="1:11" s="1" customFormat="1" ht="15">
      <c r="A200" s="2"/>
      <c r="B200" s="2"/>
      <c r="K200"/>
    </row>
    <row r="201" spans="1:11" s="1" customFormat="1" ht="15">
      <c r="A201" s="2"/>
      <c r="B201" s="2"/>
      <c r="K201"/>
    </row>
    <row r="202" spans="1:11" s="1" customFormat="1" ht="15">
      <c r="A202" s="2"/>
      <c r="B202" s="2"/>
      <c r="K202"/>
    </row>
    <row r="203" spans="1:11" s="1" customFormat="1" ht="15">
      <c r="A203" s="2"/>
      <c r="B203" s="2"/>
      <c r="K203"/>
    </row>
    <row r="204" spans="1:11" s="1" customFormat="1" ht="15">
      <c r="A204" s="2"/>
      <c r="B204" s="2"/>
      <c r="K204"/>
    </row>
    <row r="205" spans="1:11" s="1" customFormat="1" ht="15">
      <c r="A205" s="2"/>
      <c r="B205" s="2"/>
      <c r="K205"/>
    </row>
    <row r="206" spans="1:11" s="1" customFormat="1" ht="15">
      <c r="A206" s="2"/>
      <c r="B206" s="2"/>
      <c r="K206"/>
    </row>
    <row r="207" spans="1:11" s="1" customFormat="1" ht="15">
      <c r="A207" s="2"/>
      <c r="B207" s="2"/>
      <c r="K207"/>
    </row>
    <row r="208" spans="1:11" s="1" customFormat="1" ht="15">
      <c r="A208" s="2"/>
      <c r="B208" s="2"/>
      <c r="K208"/>
    </row>
    <row r="209" spans="1:11" s="1" customFormat="1" ht="15">
      <c r="A209" s="2"/>
      <c r="B209" s="2"/>
      <c r="K209"/>
    </row>
    <row r="210" spans="1:11" s="1" customFormat="1" ht="15">
      <c r="A210" s="2"/>
      <c r="B210" s="2"/>
      <c r="K210"/>
    </row>
    <row r="211" spans="1:11" s="1" customFormat="1" ht="15">
      <c r="A211" s="2"/>
      <c r="B211" s="2"/>
      <c r="K211"/>
    </row>
    <row r="212" spans="1:11" s="1" customFormat="1" ht="15">
      <c r="A212" s="2"/>
      <c r="B212" s="2"/>
      <c r="K212"/>
    </row>
    <row r="213" spans="1:11" s="1" customFormat="1" ht="15">
      <c r="A213" s="2"/>
      <c r="B213" s="2"/>
      <c r="K213"/>
    </row>
    <row r="214" spans="1:11" s="1" customFormat="1" ht="15">
      <c r="A214" s="2"/>
      <c r="B214" s="2"/>
      <c r="K214"/>
    </row>
  </sheetData>
  <sheetProtection/>
  <mergeCells count="3">
    <mergeCell ref="A1:C1"/>
    <mergeCell ref="A14:C14"/>
    <mergeCell ref="E2:G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4"/>
  <sheetViews>
    <sheetView zoomScalePageLayoutView="150" workbookViewId="0" topLeftCell="A1">
      <selection activeCell="C3" sqref="C3"/>
    </sheetView>
  </sheetViews>
  <sheetFormatPr defaultColWidth="8.8515625" defaultRowHeight="15"/>
  <cols>
    <col min="1" max="1" width="54.28125" style="1" customWidth="1"/>
    <col min="2" max="2" width="18.7109375" style="1" bestFit="1" customWidth="1"/>
    <col min="3" max="3" width="13.421875" style="1" customWidth="1"/>
    <col min="4" max="4" width="4.140625" style="1" customWidth="1"/>
    <col min="5" max="5" width="12.28125" style="1" bestFit="1" customWidth="1"/>
    <col min="6" max="6" width="17.421875" style="1" bestFit="1" customWidth="1"/>
    <col min="7" max="7" width="16.140625" style="1" customWidth="1"/>
    <col min="8" max="8" width="14.8515625" style="1" bestFit="1" customWidth="1"/>
    <col min="9" max="10" width="16.421875" style="1" bestFit="1" customWidth="1"/>
  </cols>
  <sheetData>
    <row r="1" spans="1:3" ht="21.75" customHeight="1" thickBot="1">
      <c r="A1" s="42" t="s">
        <v>27</v>
      </c>
      <c r="B1" s="43"/>
      <c r="C1" s="44"/>
    </row>
    <row r="2" spans="1:7" ht="20.25" customHeight="1">
      <c r="A2" s="3" t="s">
        <v>15</v>
      </c>
      <c r="B2" s="8" t="s">
        <v>0</v>
      </c>
      <c r="C2" s="4">
        <v>7</v>
      </c>
      <c r="E2" s="45" t="s">
        <v>24</v>
      </c>
      <c r="F2" s="34"/>
      <c r="G2" s="35"/>
    </row>
    <row r="3" spans="1:7" ht="20.25" customHeight="1">
      <c r="A3" s="3" t="s">
        <v>23</v>
      </c>
      <c r="B3" s="8" t="s">
        <v>7</v>
      </c>
      <c r="C3" s="15">
        <v>20</v>
      </c>
      <c r="E3" s="36"/>
      <c r="F3" s="37"/>
      <c r="G3" s="38"/>
    </row>
    <row r="4" spans="1:7" ht="20.25" customHeight="1">
      <c r="A4" s="3" t="s">
        <v>22</v>
      </c>
      <c r="B4" s="8" t="s">
        <v>3</v>
      </c>
      <c r="C4" s="5">
        <v>35</v>
      </c>
      <c r="E4" s="36"/>
      <c r="F4" s="37"/>
      <c r="G4" s="38"/>
    </row>
    <row r="5" spans="1:7" ht="20.25" customHeight="1" thickBot="1">
      <c r="A5" s="3" t="s">
        <v>21</v>
      </c>
      <c r="B5" s="8" t="s">
        <v>4</v>
      </c>
      <c r="C5" s="31">
        <f>(42.3-SQRT((42.3)^2-(4*1.53)*(72.7+C3)))/(2*1.53)</f>
        <v>2.3997940286333974</v>
      </c>
      <c r="E5" s="39"/>
      <c r="F5" s="40"/>
      <c r="G5" s="41"/>
    </row>
    <row r="6" spans="1:3" ht="20.25" customHeight="1">
      <c r="A6" s="3" t="s">
        <v>2</v>
      </c>
      <c r="B6" s="8" t="s">
        <v>1</v>
      </c>
      <c r="C6" s="25">
        <f>C5/(C4/100)</f>
        <v>6.856554367523993</v>
      </c>
    </row>
    <row r="7" spans="1:11" s="1" customFormat="1" ht="20.25" customHeight="1">
      <c r="A7" s="3" t="s">
        <v>25</v>
      </c>
      <c r="B7" s="8" t="s">
        <v>8</v>
      </c>
      <c r="C7" s="16">
        <v>100</v>
      </c>
      <c r="K7"/>
    </row>
    <row r="8" spans="1:11" s="1" customFormat="1" ht="20.25" customHeight="1">
      <c r="A8" s="3" t="s">
        <v>20</v>
      </c>
      <c r="B8" s="8" t="s">
        <v>31</v>
      </c>
      <c r="C8" s="16">
        <v>10</v>
      </c>
      <c r="K8"/>
    </row>
    <row r="9" spans="1:11" s="1" customFormat="1" ht="20.25" customHeight="1" hidden="1">
      <c r="A9" s="3" t="s">
        <v>13</v>
      </c>
      <c r="B9" s="8" t="s">
        <v>5</v>
      </c>
      <c r="C9" s="6">
        <f>((C3*C2)/C5)-(C7/C5)+((C8*(((C5*2000)-(C3*56*0.87))/2000))/C5)</f>
        <v>24.63792291374449</v>
      </c>
      <c r="K9"/>
    </row>
    <row r="10" spans="1:11" s="1" customFormat="1" ht="20.25" customHeight="1">
      <c r="A10" s="3" t="s">
        <v>13</v>
      </c>
      <c r="B10" s="8" t="s">
        <v>5</v>
      </c>
      <c r="C10" s="26">
        <f>IF(C3&gt;19,C9,"NA")</f>
        <v>24.63792291374449</v>
      </c>
      <c r="E10" s="33" t="s">
        <v>30</v>
      </c>
      <c r="K10"/>
    </row>
    <row r="11" spans="1:11" s="1" customFormat="1" ht="23.25" customHeight="1">
      <c r="A11" s="22" t="s">
        <v>14</v>
      </c>
      <c r="B11" s="23" t="s">
        <v>6</v>
      </c>
      <c r="C11" s="28">
        <f>C10*(C4/100)</f>
        <v>8.62327301981057</v>
      </c>
      <c r="F11" s="2"/>
      <c r="K11"/>
    </row>
    <row r="12" spans="1:11" s="1" customFormat="1" ht="20.25" customHeight="1">
      <c r="A12" s="12" t="s">
        <v>18</v>
      </c>
      <c r="B12" s="8" t="s">
        <v>8</v>
      </c>
      <c r="C12" s="26">
        <f>C11*C6</f>
        <v>59.12594028633397</v>
      </c>
      <c r="F12" s="2"/>
      <c r="K12"/>
    </row>
    <row r="13" spans="1:11" s="1" customFormat="1" ht="20.25" customHeight="1">
      <c r="A13" s="9"/>
      <c r="B13" s="10"/>
      <c r="C13" s="11"/>
      <c r="K13"/>
    </row>
    <row r="14" spans="1:11" s="1" customFormat="1" ht="20.25" customHeight="1">
      <c r="A14" s="42" t="s">
        <v>28</v>
      </c>
      <c r="B14" s="43"/>
      <c r="C14" s="44"/>
      <c r="K14"/>
    </row>
    <row r="15" spans="1:11" s="1" customFormat="1" ht="20.25" customHeight="1">
      <c r="A15" s="3" t="s">
        <v>26</v>
      </c>
      <c r="B15" s="8" t="s">
        <v>6</v>
      </c>
      <c r="C15" s="13">
        <v>10</v>
      </c>
      <c r="K15"/>
    </row>
    <row r="16" spans="1:11" s="1" customFormat="1" ht="21" customHeight="1">
      <c r="A16" s="3" t="s">
        <v>16</v>
      </c>
      <c r="B16" s="8" t="s">
        <v>6</v>
      </c>
      <c r="C16" s="27">
        <f>C11+C15</f>
        <v>18.62327301981057</v>
      </c>
      <c r="K16"/>
    </row>
    <row r="17" spans="1:11" s="1" customFormat="1" ht="20.25" customHeight="1">
      <c r="A17" s="3" t="s">
        <v>9</v>
      </c>
      <c r="B17" s="8" t="s">
        <v>12</v>
      </c>
      <c r="C17" s="14">
        <v>15</v>
      </c>
      <c r="K17"/>
    </row>
    <row r="18" spans="1:11" s="1" customFormat="1" ht="20.25" customHeight="1">
      <c r="A18" s="3" t="s">
        <v>19</v>
      </c>
      <c r="B18" s="8" t="s">
        <v>6</v>
      </c>
      <c r="C18" s="27">
        <f>((((C5*(C17/100))/(C4/100)))*C11)/C6</f>
        <v>1.2934909529715857</v>
      </c>
      <c r="F18" s="2"/>
      <c r="K18"/>
    </row>
    <row r="19" spans="1:11" s="1" customFormat="1" ht="22.5" customHeight="1">
      <c r="A19" s="17" t="s">
        <v>17</v>
      </c>
      <c r="B19" s="18" t="s">
        <v>6</v>
      </c>
      <c r="C19" s="32">
        <f>C16+C18</f>
        <v>19.916763972782153</v>
      </c>
      <c r="K19"/>
    </row>
    <row r="20" spans="1:11" s="1" customFormat="1" ht="15">
      <c r="A20" s="2"/>
      <c r="B20" s="2"/>
      <c r="K20"/>
    </row>
    <row r="21" spans="1:11" s="1" customFormat="1" ht="15">
      <c r="A21" s="2"/>
      <c r="B21" s="2"/>
      <c r="K21"/>
    </row>
    <row r="22" spans="1:2" ht="15">
      <c r="A22" s="2"/>
      <c r="B22" s="2"/>
    </row>
    <row r="23" spans="1:11" s="1" customFormat="1" ht="15">
      <c r="A23" s="2"/>
      <c r="B23" s="2"/>
      <c r="K23"/>
    </row>
    <row r="24" spans="1:11" s="1" customFormat="1" ht="15">
      <c r="A24" s="2"/>
      <c r="B24" s="2"/>
      <c r="K24"/>
    </row>
    <row r="25" spans="1:11" s="1" customFormat="1" ht="15">
      <c r="A25" s="2"/>
      <c r="B25" s="2"/>
      <c r="K25"/>
    </row>
    <row r="26" spans="1:11" s="1" customFormat="1" ht="15">
      <c r="A26" s="2"/>
      <c r="B26" s="2"/>
      <c r="K26"/>
    </row>
    <row r="27" spans="1:11" s="1" customFormat="1" ht="15">
      <c r="A27" s="2"/>
      <c r="B27" s="2"/>
      <c r="K27"/>
    </row>
    <row r="28" spans="1:11" s="1" customFormat="1" ht="15">
      <c r="A28" s="2"/>
      <c r="B28" s="2"/>
      <c r="K28"/>
    </row>
    <row r="29" spans="1:11" s="1" customFormat="1" ht="15">
      <c r="A29" s="2"/>
      <c r="B29" s="2"/>
      <c r="K29"/>
    </row>
    <row r="30" spans="1:11" s="1" customFormat="1" ht="15">
      <c r="A30" s="2"/>
      <c r="B30" s="2"/>
      <c r="K30"/>
    </row>
    <row r="31" spans="1:11" s="1" customFormat="1" ht="15">
      <c r="A31" s="2"/>
      <c r="B31" s="2"/>
      <c r="K31"/>
    </row>
    <row r="32" spans="1:11" s="1" customFormat="1" ht="15">
      <c r="A32" s="2"/>
      <c r="B32" s="2"/>
      <c r="K32"/>
    </row>
    <row r="33" spans="1:11" s="1" customFormat="1" ht="15">
      <c r="A33" s="2"/>
      <c r="B33" s="2"/>
      <c r="K33"/>
    </row>
    <row r="34" spans="1:11" s="1" customFormat="1" ht="15">
      <c r="A34" s="2"/>
      <c r="B34" s="2"/>
      <c r="K34"/>
    </row>
    <row r="35" spans="1:11" s="1" customFormat="1" ht="15">
      <c r="A35" s="2"/>
      <c r="B35" s="2"/>
      <c r="K35"/>
    </row>
    <row r="36" spans="1:11" s="1" customFormat="1" ht="15">
      <c r="A36" s="2"/>
      <c r="B36" s="2"/>
      <c r="K36"/>
    </row>
    <row r="37" spans="1:11" s="1" customFormat="1" ht="15">
      <c r="A37" s="2"/>
      <c r="B37" s="2"/>
      <c r="K37"/>
    </row>
    <row r="38" spans="1:11" s="1" customFormat="1" ht="15">
      <c r="A38" s="2"/>
      <c r="B38" s="2"/>
      <c r="K38"/>
    </row>
    <row r="39" spans="1:11" s="1" customFormat="1" ht="15">
      <c r="A39" s="2"/>
      <c r="B39" s="2"/>
      <c r="K39"/>
    </row>
    <row r="40" spans="1:11" s="1" customFormat="1" ht="15">
      <c r="A40" s="2"/>
      <c r="B40" s="2"/>
      <c r="K40"/>
    </row>
    <row r="41" spans="1:11" s="1" customFormat="1" ht="15">
      <c r="A41" s="2"/>
      <c r="B41" s="2"/>
      <c r="K41"/>
    </row>
    <row r="42" spans="1:11" s="1" customFormat="1" ht="15">
      <c r="A42" s="2"/>
      <c r="B42" s="2"/>
      <c r="K42"/>
    </row>
    <row r="43" spans="1:11" s="1" customFormat="1" ht="15">
      <c r="A43" s="2"/>
      <c r="B43" s="2"/>
      <c r="K43"/>
    </row>
    <row r="44" spans="1:11" s="1" customFormat="1" ht="15">
      <c r="A44" s="2"/>
      <c r="B44" s="2"/>
      <c r="K44"/>
    </row>
    <row r="45" spans="1:11" s="1" customFormat="1" ht="15">
      <c r="A45" s="2"/>
      <c r="B45" s="2"/>
      <c r="K45"/>
    </row>
    <row r="46" spans="1:11" s="1" customFormat="1" ht="15">
      <c r="A46" s="2"/>
      <c r="B46" s="2"/>
      <c r="K46"/>
    </row>
    <row r="47" spans="1:11" s="1" customFormat="1" ht="15">
      <c r="A47" s="2"/>
      <c r="B47" s="2"/>
      <c r="K47"/>
    </row>
    <row r="48" spans="1:11" s="1" customFormat="1" ht="15">
      <c r="A48" s="2"/>
      <c r="B48" s="2"/>
      <c r="K48"/>
    </row>
    <row r="49" spans="1:11" s="1" customFormat="1" ht="15">
      <c r="A49" s="2"/>
      <c r="B49" s="2"/>
      <c r="K49"/>
    </row>
    <row r="50" spans="1:11" s="1" customFormat="1" ht="15">
      <c r="A50" s="2"/>
      <c r="B50" s="2"/>
      <c r="K50"/>
    </row>
    <row r="51" spans="1:11" s="1" customFormat="1" ht="15">
      <c r="A51" s="2"/>
      <c r="B51" s="2"/>
      <c r="K51"/>
    </row>
    <row r="52" spans="1:11" s="1" customFormat="1" ht="15">
      <c r="A52" s="2"/>
      <c r="B52" s="2"/>
      <c r="K52"/>
    </row>
    <row r="53" spans="1:11" s="1" customFormat="1" ht="15">
      <c r="A53" s="2"/>
      <c r="B53" s="2"/>
      <c r="K53"/>
    </row>
    <row r="54" spans="1:11" s="1" customFormat="1" ht="15">
      <c r="A54" s="2"/>
      <c r="B54" s="2"/>
      <c r="K54"/>
    </row>
    <row r="55" spans="1:11" s="1" customFormat="1" ht="15">
      <c r="A55" s="2"/>
      <c r="B55" s="2"/>
      <c r="K55"/>
    </row>
    <row r="56" spans="1:11" s="1" customFormat="1" ht="15">
      <c r="A56" s="2"/>
      <c r="B56" s="2"/>
      <c r="K56"/>
    </row>
    <row r="57" spans="1:11" s="1" customFormat="1" ht="15">
      <c r="A57" s="2"/>
      <c r="B57" s="2"/>
      <c r="K57"/>
    </row>
    <row r="58" spans="1:11" s="1" customFormat="1" ht="15">
      <c r="A58" s="2"/>
      <c r="B58" s="2"/>
      <c r="K58"/>
    </row>
    <row r="59" spans="1:11" s="1" customFormat="1" ht="15">
      <c r="A59" s="2"/>
      <c r="B59" s="2"/>
      <c r="K59"/>
    </row>
    <row r="60" spans="1:11" s="1" customFormat="1" ht="15">
      <c r="A60" s="2"/>
      <c r="B60" s="2"/>
      <c r="K60"/>
    </row>
    <row r="61" spans="1:11" s="1" customFormat="1" ht="15">
      <c r="A61" s="2"/>
      <c r="B61" s="2"/>
      <c r="K61"/>
    </row>
    <row r="62" spans="1:11" s="1" customFormat="1" ht="15">
      <c r="A62" s="2"/>
      <c r="B62" s="2"/>
      <c r="K62"/>
    </row>
    <row r="63" spans="1:11" s="1" customFormat="1" ht="15">
      <c r="A63" s="2"/>
      <c r="B63" s="2"/>
      <c r="K63"/>
    </row>
    <row r="64" spans="1:11" s="1" customFormat="1" ht="15">
      <c r="A64" s="2"/>
      <c r="B64" s="2"/>
      <c r="K64"/>
    </row>
    <row r="65" spans="1:11" s="1" customFormat="1" ht="15">
      <c r="A65" s="2"/>
      <c r="B65" s="2"/>
      <c r="K65"/>
    </row>
    <row r="66" spans="1:11" s="1" customFormat="1" ht="15">
      <c r="A66" s="2"/>
      <c r="B66" s="2"/>
      <c r="K66"/>
    </row>
    <row r="67" spans="1:11" s="1" customFormat="1" ht="15">
      <c r="A67" s="2"/>
      <c r="B67" s="2"/>
      <c r="K67"/>
    </row>
    <row r="68" spans="1:11" s="1" customFormat="1" ht="15">
      <c r="A68" s="2"/>
      <c r="B68" s="2"/>
      <c r="K68"/>
    </row>
    <row r="69" spans="1:11" s="1" customFormat="1" ht="15">
      <c r="A69" s="2"/>
      <c r="B69" s="2"/>
      <c r="K69"/>
    </row>
    <row r="70" spans="1:11" s="1" customFormat="1" ht="15">
      <c r="A70" s="2"/>
      <c r="B70" s="2"/>
      <c r="K70"/>
    </row>
    <row r="71" spans="1:11" s="1" customFormat="1" ht="15">
      <c r="A71" s="2"/>
      <c r="B71" s="2"/>
      <c r="K71"/>
    </row>
    <row r="72" spans="1:11" s="1" customFormat="1" ht="15">
      <c r="A72" s="2"/>
      <c r="B72" s="2"/>
      <c r="K72"/>
    </row>
    <row r="73" spans="1:11" s="1" customFormat="1" ht="15">
      <c r="A73" s="2"/>
      <c r="B73" s="2"/>
      <c r="K73"/>
    </row>
    <row r="74" spans="1:11" s="1" customFormat="1" ht="15">
      <c r="A74" s="2"/>
      <c r="B74" s="2"/>
      <c r="K74"/>
    </row>
    <row r="75" spans="1:11" s="1" customFormat="1" ht="15">
      <c r="A75" s="2"/>
      <c r="B75" s="2"/>
      <c r="K75"/>
    </row>
    <row r="76" spans="1:11" s="1" customFormat="1" ht="15">
      <c r="A76" s="2"/>
      <c r="B76" s="2"/>
      <c r="K76"/>
    </row>
    <row r="77" spans="1:11" s="1" customFormat="1" ht="15">
      <c r="A77" s="2"/>
      <c r="B77" s="2"/>
      <c r="K77"/>
    </row>
    <row r="78" spans="1:11" s="1" customFormat="1" ht="15">
      <c r="A78" s="2"/>
      <c r="B78" s="2"/>
      <c r="K78"/>
    </row>
    <row r="79" spans="1:11" s="1" customFormat="1" ht="15">
      <c r="A79" s="2"/>
      <c r="B79" s="2"/>
      <c r="K79"/>
    </row>
    <row r="80" spans="1:11" s="1" customFormat="1" ht="15">
      <c r="A80" s="2"/>
      <c r="B80" s="2"/>
      <c r="K80"/>
    </row>
    <row r="81" spans="1:11" s="1" customFormat="1" ht="15">
      <c r="A81" s="2"/>
      <c r="B81" s="2"/>
      <c r="K81"/>
    </row>
    <row r="82" spans="1:11" s="1" customFormat="1" ht="15">
      <c r="A82" s="2"/>
      <c r="B82" s="2"/>
      <c r="K82"/>
    </row>
    <row r="83" spans="1:11" s="1" customFormat="1" ht="15">
      <c r="A83" s="2"/>
      <c r="B83" s="2"/>
      <c r="K83"/>
    </row>
    <row r="84" spans="1:11" s="1" customFormat="1" ht="15">
      <c r="A84" s="2"/>
      <c r="B84" s="2"/>
      <c r="K84"/>
    </row>
    <row r="85" spans="1:11" s="1" customFormat="1" ht="15">
      <c r="A85" s="2"/>
      <c r="B85" s="2"/>
      <c r="K85"/>
    </row>
    <row r="86" spans="1:11" s="1" customFormat="1" ht="15">
      <c r="A86" s="2"/>
      <c r="B86" s="2"/>
      <c r="K86"/>
    </row>
    <row r="87" spans="1:11" s="1" customFormat="1" ht="15">
      <c r="A87" s="2"/>
      <c r="B87" s="2"/>
      <c r="K87"/>
    </row>
    <row r="88" spans="1:11" s="1" customFormat="1" ht="15">
      <c r="A88" s="2"/>
      <c r="B88" s="2"/>
      <c r="K88"/>
    </row>
    <row r="89" spans="1:11" s="1" customFormat="1" ht="15">
      <c r="A89" s="2"/>
      <c r="B89" s="2"/>
      <c r="K89"/>
    </row>
    <row r="90" spans="1:11" s="1" customFormat="1" ht="15">
      <c r="A90" s="2"/>
      <c r="B90" s="2"/>
      <c r="K90"/>
    </row>
    <row r="91" spans="1:11" s="1" customFormat="1" ht="15">
      <c r="A91" s="2"/>
      <c r="B91" s="2"/>
      <c r="K91"/>
    </row>
    <row r="92" spans="1:11" s="1" customFormat="1" ht="15">
      <c r="A92" s="2"/>
      <c r="B92" s="2"/>
      <c r="K92"/>
    </row>
    <row r="93" spans="1:11" s="1" customFormat="1" ht="15">
      <c r="A93" s="2"/>
      <c r="B93" s="2"/>
      <c r="K93"/>
    </row>
    <row r="94" spans="1:11" s="1" customFormat="1" ht="15">
      <c r="A94" s="2"/>
      <c r="B94" s="2"/>
      <c r="K94"/>
    </row>
    <row r="95" spans="1:11" s="1" customFormat="1" ht="15">
      <c r="A95" s="2"/>
      <c r="B95" s="2"/>
      <c r="K95"/>
    </row>
    <row r="96" spans="1:11" s="1" customFormat="1" ht="15">
      <c r="A96" s="2"/>
      <c r="B96" s="2"/>
      <c r="K96"/>
    </row>
    <row r="97" spans="1:11" s="1" customFormat="1" ht="15">
      <c r="A97" s="2"/>
      <c r="B97" s="2"/>
      <c r="K97"/>
    </row>
    <row r="98" spans="1:11" s="1" customFormat="1" ht="15">
      <c r="A98" s="2"/>
      <c r="B98" s="2"/>
      <c r="K98"/>
    </row>
    <row r="99" spans="1:11" s="1" customFormat="1" ht="15">
      <c r="A99" s="2"/>
      <c r="B99" s="2"/>
      <c r="K99"/>
    </row>
    <row r="100" spans="1:11" s="1" customFormat="1" ht="15">
      <c r="A100" s="2"/>
      <c r="B100" s="2"/>
      <c r="K100"/>
    </row>
    <row r="101" spans="1:11" s="1" customFormat="1" ht="15">
      <c r="A101" s="2"/>
      <c r="B101" s="2"/>
      <c r="K101"/>
    </row>
    <row r="102" spans="1:11" s="1" customFormat="1" ht="15">
      <c r="A102" s="2"/>
      <c r="B102" s="2"/>
      <c r="K102"/>
    </row>
    <row r="103" spans="1:11" s="1" customFormat="1" ht="15">
      <c r="A103" s="2"/>
      <c r="B103" s="2"/>
      <c r="K103"/>
    </row>
    <row r="104" spans="1:11" s="1" customFormat="1" ht="15">
      <c r="A104" s="2"/>
      <c r="B104" s="2"/>
      <c r="K104"/>
    </row>
    <row r="105" spans="1:11" s="1" customFormat="1" ht="15">
      <c r="A105" s="2"/>
      <c r="B105" s="2"/>
      <c r="K105"/>
    </row>
    <row r="106" spans="1:11" s="1" customFormat="1" ht="15">
      <c r="A106" s="2"/>
      <c r="B106" s="2"/>
      <c r="K106"/>
    </row>
    <row r="107" spans="1:11" s="1" customFormat="1" ht="15">
      <c r="A107" s="2"/>
      <c r="B107" s="2"/>
      <c r="K107"/>
    </row>
    <row r="108" spans="1:11" s="1" customFormat="1" ht="15">
      <c r="A108" s="2"/>
      <c r="B108" s="2"/>
      <c r="K108"/>
    </row>
    <row r="109" spans="1:11" s="1" customFormat="1" ht="15">
      <c r="A109" s="2"/>
      <c r="B109" s="2"/>
      <c r="K109"/>
    </row>
    <row r="110" spans="1:11" s="1" customFormat="1" ht="15">
      <c r="A110" s="2"/>
      <c r="B110" s="2"/>
      <c r="K110"/>
    </row>
    <row r="111" spans="1:11" s="1" customFormat="1" ht="15">
      <c r="A111" s="2"/>
      <c r="B111" s="2"/>
      <c r="K111"/>
    </row>
    <row r="112" spans="1:11" s="1" customFormat="1" ht="15">
      <c r="A112" s="2"/>
      <c r="B112" s="2"/>
      <c r="K112"/>
    </row>
    <row r="113" spans="1:11" s="1" customFormat="1" ht="15">
      <c r="A113" s="2"/>
      <c r="B113" s="2"/>
      <c r="K113"/>
    </row>
    <row r="114" spans="1:11" s="1" customFormat="1" ht="15">
      <c r="A114" s="2"/>
      <c r="B114" s="2"/>
      <c r="K114"/>
    </row>
    <row r="115" spans="1:11" s="1" customFormat="1" ht="15">
      <c r="A115" s="2"/>
      <c r="B115" s="2"/>
      <c r="K115"/>
    </row>
    <row r="116" spans="1:11" s="1" customFormat="1" ht="15">
      <c r="A116" s="2"/>
      <c r="B116" s="2"/>
      <c r="K116"/>
    </row>
    <row r="117" spans="1:11" s="1" customFormat="1" ht="15">
      <c r="A117" s="2"/>
      <c r="B117" s="2"/>
      <c r="K117"/>
    </row>
    <row r="118" spans="1:11" s="1" customFormat="1" ht="15">
      <c r="A118" s="2"/>
      <c r="B118" s="2"/>
      <c r="K118"/>
    </row>
    <row r="119" spans="1:11" s="1" customFormat="1" ht="15">
      <c r="A119" s="2"/>
      <c r="B119" s="2"/>
      <c r="K119"/>
    </row>
    <row r="120" spans="1:11" s="1" customFormat="1" ht="15">
      <c r="A120" s="2"/>
      <c r="B120" s="2"/>
      <c r="K120"/>
    </row>
    <row r="121" spans="1:11" s="1" customFormat="1" ht="15">
      <c r="A121" s="2"/>
      <c r="B121" s="2"/>
      <c r="K121"/>
    </row>
    <row r="122" spans="1:11" s="1" customFormat="1" ht="15">
      <c r="A122" s="2"/>
      <c r="B122" s="2"/>
      <c r="K122"/>
    </row>
    <row r="123" spans="1:11" s="1" customFormat="1" ht="15">
      <c r="A123" s="2"/>
      <c r="B123" s="2"/>
      <c r="K123"/>
    </row>
    <row r="124" spans="1:11" s="1" customFormat="1" ht="15">
      <c r="A124" s="2"/>
      <c r="B124" s="2"/>
      <c r="K124"/>
    </row>
    <row r="125" spans="1:11" s="1" customFormat="1" ht="15">
      <c r="A125" s="2"/>
      <c r="B125" s="2"/>
      <c r="K125"/>
    </row>
    <row r="126" spans="1:11" s="1" customFormat="1" ht="15">
      <c r="A126" s="2"/>
      <c r="B126" s="2"/>
      <c r="K126"/>
    </row>
    <row r="127" spans="1:11" s="1" customFormat="1" ht="15">
      <c r="A127" s="2"/>
      <c r="B127" s="2"/>
      <c r="K127"/>
    </row>
    <row r="128" spans="1:11" s="1" customFormat="1" ht="15">
      <c r="A128" s="2"/>
      <c r="B128" s="2"/>
      <c r="K128"/>
    </row>
    <row r="129" spans="1:11" s="1" customFormat="1" ht="15">
      <c r="A129" s="2"/>
      <c r="B129" s="2"/>
      <c r="K129"/>
    </row>
    <row r="130" spans="1:11" s="1" customFormat="1" ht="15">
      <c r="A130" s="2"/>
      <c r="B130" s="2"/>
      <c r="K130"/>
    </row>
    <row r="131" spans="1:11" s="1" customFormat="1" ht="15">
      <c r="A131" s="2"/>
      <c r="B131" s="2"/>
      <c r="K131"/>
    </row>
    <row r="132" spans="1:11" s="1" customFormat="1" ht="15">
      <c r="A132" s="2"/>
      <c r="B132" s="2"/>
      <c r="K132"/>
    </row>
    <row r="133" spans="1:11" s="1" customFormat="1" ht="15">
      <c r="A133" s="2"/>
      <c r="B133" s="2"/>
      <c r="K133"/>
    </row>
    <row r="134" spans="1:11" s="1" customFormat="1" ht="15">
      <c r="A134" s="2"/>
      <c r="B134" s="2"/>
      <c r="K134"/>
    </row>
    <row r="135" spans="1:11" s="1" customFormat="1" ht="15">
      <c r="A135" s="2"/>
      <c r="B135" s="2"/>
      <c r="K135"/>
    </row>
    <row r="136" spans="1:11" s="1" customFormat="1" ht="15">
      <c r="A136" s="2"/>
      <c r="B136" s="2"/>
      <c r="K136"/>
    </row>
    <row r="137" spans="1:11" s="1" customFormat="1" ht="15">
      <c r="A137" s="2"/>
      <c r="B137" s="2"/>
      <c r="K137"/>
    </row>
    <row r="138" spans="1:11" s="1" customFormat="1" ht="15">
      <c r="A138" s="2"/>
      <c r="B138" s="2"/>
      <c r="K138"/>
    </row>
    <row r="139" spans="1:11" s="1" customFormat="1" ht="15">
      <c r="A139" s="2"/>
      <c r="B139" s="2"/>
      <c r="K139"/>
    </row>
    <row r="140" spans="1:11" s="1" customFormat="1" ht="15">
      <c r="A140" s="2"/>
      <c r="B140" s="2"/>
      <c r="K140"/>
    </row>
    <row r="141" spans="1:11" s="1" customFormat="1" ht="15">
      <c r="A141" s="2"/>
      <c r="B141" s="2"/>
      <c r="K141"/>
    </row>
    <row r="142" spans="1:11" s="1" customFormat="1" ht="15">
      <c r="A142" s="2"/>
      <c r="B142" s="2"/>
      <c r="K142"/>
    </row>
    <row r="143" spans="1:11" s="1" customFormat="1" ht="15">
      <c r="A143" s="2"/>
      <c r="B143" s="2"/>
      <c r="K143"/>
    </row>
    <row r="144" spans="1:11" s="1" customFormat="1" ht="15">
      <c r="A144" s="2"/>
      <c r="B144" s="2"/>
      <c r="K144"/>
    </row>
    <row r="145" spans="1:11" s="1" customFormat="1" ht="15">
      <c r="A145" s="2"/>
      <c r="B145" s="2"/>
      <c r="K145"/>
    </row>
    <row r="146" spans="1:11" s="1" customFormat="1" ht="15">
      <c r="A146" s="2"/>
      <c r="B146" s="2"/>
      <c r="K146"/>
    </row>
    <row r="147" spans="1:11" s="1" customFormat="1" ht="15">
      <c r="A147" s="2"/>
      <c r="B147" s="2"/>
      <c r="K147"/>
    </row>
    <row r="148" spans="1:11" s="1" customFormat="1" ht="15">
      <c r="A148" s="2"/>
      <c r="B148" s="2"/>
      <c r="K148"/>
    </row>
    <row r="149" spans="1:11" s="1" customFormat="1" ht="15">
      <c r="A149" s="2"/>
      <c r="B149" s="2"/>
      <c r="K149"/>
    </row>
    <row r="150" spans="1:11" s="1" customFormat="1" ht="15">
      <c r="A150" s="2"/>
      <c r="B150" s="2"/>
      <c r="K150"/>
    </row>
    <row r="151" spans="1:11" s="1" customFormat="1" ht="15">
      <c r="A151" s="2"/>
      <c r="B151" s="2"/>
      <c r="K151"/>
    </row>
    <row r="152" spans="1:11" s="1" customFormat="1" ht="15">
      <c r="A152" s="2"/>
      <c r="B152" s="2"/>
      <c r="K152"/>
    </row>
    <row r="153" spans="1:11" s="1" customFormat="1" ht="15">
      <c r="A153" s="2"/>
      <c r="B153" s="2"/>
      <c r="K153"/>
    </row>
    <row r="154" spans="1:11" s="1" customFormat="1" ht="15">
      <c r="A154" s="2"/>
      <c r="B154" s="2"/>
      <c r="K154"/>
    </row>
    <row r="155" spans="1:11" s="1" customFormat="1" ht="15">
      <c r="A155" s="2"/>
      <c r="B155" s="2"/>
      <c r="K155"/>
    </row>
    <row r="156" spans="1:11" s="1" customFormat="1" ht="15">
      <c r="A156" s="2"/>
      <c r="B156" s="2"/>
      <c r="K156"/>
    </row>
    <row r="157" spans="1:11" s="1" customFormat="1" ht="15">
      <c r="A157" s="2"/>
      <c r="B157" s="2"/>
      <c r="K157"/>
    </row>
    <row r="158" spans="1:11" s="1" customFormat="1" ht="15">
      <c r="A158" s="2"/>
      <c r="B158" s="2"/>
      <c r="K158"/>
    </row>
    <row r="159" spans="1:11" s="1" customFormat="1" ht="15">
      <c r="A159" s="2"/>
      <c r="B159" s="2"/>
      <c r="K159"/>
    </row>
    <row r="160" spans="1:11" s="1" customFormat="1" ht="15">
      <c r="A160" s="2"/>
      <c r="B160" s="2"/>
      <c r="K160"/>
    </row>
    <row r="161" spans="1:11" s="1" customFormat="1" ht="15">
      <c r="A161" s="2"/>
      <c r="B161" s="2"/>
      <c r="K161"/>
    </row>
    <row r="162" spans="1:11" s="1" customFormat="1" ht="15">
      <c r="A162" s="2"/>
      <c r="B162" s="2"/>
      <c r="K162"/>
    </row>
    <row r="163" spans="1:11" s="1" customFormat="1" ht="15">
      <c r="A163" s="2"/>
      <c r="B163" s="2"/>
      <c r="K163"/>
    </row>
    <row r="164" spans="1:11" s="1" customFormat="1" ht="15">
      <c r="A164" s="2"/>
      <c r="B164" s="2"/>
      <c r="K164"/>
    </row>
    <row r="165" spans="1:11" s="1" customFormat="1" ht="15">
      <c r="A165" s="2"/>
      <c r="B165" s="2"/>
      <c r="K165"/>
    </row>
    <row r="166" spans="1:11" s="1" customFormat="1" ht="15">
      <c r="A166" s="2"/>
      <c r="B166" s="2"/>
      <c r="K166"/>
    </row>
    <row r="167" spans="1:11" s="1" customFormat="1" ht="15">
      <c r="A167" s="2"/>
      <c r="B167" s="2"/>
      <c r="K167"/>
    </row>
    <row r="168" spans="1:11" s="1" customFormat="1" ht="15">
      <c r="A168" s="2"/>
      <c r="B168" s="2"/>
      <c r="K168"/>
    </row>
    <row r="169" spans="1:11" s="1" customFormat="1" ht="15">
      <c r="A169" s="2"/>
      <c r="B169" s="2"/>
      <c r="K169"/>
    </row>
    <row r="170" spans="1:11" s="1" customFormat="1" ht="15">
      <c r="A170" s="2"/>
      <c r="B170" s="2"/>
      <c r="K170"/>
    </row>
    <row r="171" spans="1:11" s="1" customFormat="1" ht="15">
      <c r="A171" s="2"/>
      <c r="B171" s="2"/>
      <c r="K171"/>
    </row>
    <row r="172" spans="1:11" s="1" customFormat="1" ht="15">
      <c r="A172" s="2"/>
      <c r="B172" s="2"/>
      <c r="K172"/>
    </row>
    <row r="173" spans="1:11" s="1" customFormat="1" ht="15">
      <c r="A173" s="2"/>
      <c r="B173" s="2"/>
      <c r="K173"/>
    </row>
    <row r="174" spans="1:11" s="1" customFormat="1" ht="15">
      <c r="A174" s="2"/>
      <c r="B174" s="2"/>
      <c r="K174"/>
    </row>
    <row r="175" spans="1:11" s="1" customFormat="1" ht="15">
      <c r="A175" s="2"/>
      <c r="B175" s="2"/>
      <c r="K175"/>
    </row>
    <row r="176" spans="1:11" s="1" customFormat="1" ht="15">
      <c r="A176" s="2"/>
      <c r="B176" s="2"/>
      <c r="K176"/>
    </row>
    <row r="177" spans="1:11" s="1" customFormat="1" ht="15">
      <c r="A177" s="2"/>
      <c r="B177" s="2"/>
      <c r="K177"/>
    </row>
    <row r="178" spans="1:11" s="1" customFormat="1" ht="15">
      <c r="A178" s="2"/>
      <c r="B178" s="2"/>
      <c r="K178"/>
    </row>
    <row r="179" spans="1:11" s="1" customFormat="1" ht="15">
      <c r="A179" s="2"/>
      <c r="B179" s="2"/>
      <c r="K179"/>
    </row>
    <row r="180" spans="1:11" s="1" customFormat="1" ht="15">
      <c r="A180" s="2"/>
      <c r="B180" s="2"/>
      <c r="K180"/>
    </row>
    <row r="181" spans="1:11" s="1" customFormat="1" ht="15">
      <c r="A181" s="2"/>
      <c r="B181" s="2"/>
      <c r="K181"/>
    </row>
    <row r="182" spans="1:11" s="1" customFormat="1" ht="15">
      <c r="A182" s="2"/>
      <c r="B182" s="2"/>
      <c r="K182"/>
    </row>
    <row r="183" spans="1:11" s="1" customFormat="1" ht="15">
      <c r="A183" s="2"/>
      <c r="B183" s="2"/>
      <c r="K183"/>
    </row>
    <row r="184" spans="1:11" s="1" customFormat="1" ht="15">
      <c r="A184" s="2"/>
      <c r="B184" s="2"/>
      <c r="K184"/>
    </row>
    <row r="185" spans="1:11" s="1" customFormat="1" ht="15">
      <c r="A185" s="2"/>
      <c r="B185" s="2"/>
      <c r="K185"/>
    </row>
    <row r="186" spans="1:11" s="1" customFormat="1" ht="15">
      <c r="A186" s="2"/>
      <c r="B186" s="2"/>
      <c r="K186"/>
    </row>
    <row r="187" spans="1:11" s="1" customFormat="1" ht="15">
      <c r="A187" s="2"/>
      <c r="B187" s="2"/>
      <c r="K187"/>
    </row>
    <row r="188" spans="1:11" s="1" customFormat="1" ht="15">
      <c r="A188" s="2"/>
      <c r="B188" s="2"/>
      <c r="K188"/>
    </row>
    <row r="189" spans="1:11" s="1" customFormat="1" ht="15">
      <c r="A189" s="2"/>
      <c r="B189" s="2"/>
      <c r="K189"/>
    </row>
    <row r="190" spans="1:11" s="1" customFormat="1" ht="15">
      <c r="A190" s="2"/>
      <c r="B190" s="2"/>
      <c r="K190"/>
    </row>
    <row r="191" spans="1:11" s="1" customFormat="1" ht="15">
      <c r="A191" s="2"/>
      <c r="B191" s="2"/>
      <c r="K191"/>
    </row>
    <row r="192" spans="1:11" s="1" customFormat="1" ht="15">
      <c r="A192" s="2"/>
      <c r="B192" s="2"/>
      <c r="K192"/>
    </row>
    <row r="193" spans="1:11" s="1" customFormat="1" ht="15">
      <c r="A193" s="2"/>
      <c r="B193" s="2"/>
      <c r="K193"/>
    </row>
    <row r="194" spans="1:11" s="1" customFormat="1" ht="15">
      <c r="A194" s="2"/>
      <c r="B194" s="2"/>
      <c r="K194"/>
    </row>
    <row r="195" spans="1:11" s="1" customFormat="1" ht="15">
      <c r="A195" s="2"/>
      <c r="B195" s="2"/>
      <c r="K195"/>
    </row>
    <row r="196" spans="1:11" s="1" customFormat="1" ht="15">
      <c r="A196" s="2"/>
      <c r="B196" s="2"/>
      <c r="K196"/>
    </row>
    <row r="197" spans="1:11" s="1" customFormat="1" ht="15">
      <c r="A197" s="2"/>
      <c r="B197" s="2"/>
      <c r="K197"/>
    </row>
    <row r="198" spans="1:11" s="1" customFormat="1" ht="15">
      <c r="A198" s="2"/>
      <c r="B198" s="2"/>
      <c r="K198"/>
    </row>
    <row r="199" spans="1:11" s="1" customFormat="1" ht="15">
      <c r="A199" s="2"/>
      <c r="B199" s="2"/>
      <c r="K199"/>
    </row>
    <row r="200" spans="1:11" s="1" customFormat="1" ht="15">
      <c r="A200" s="2"/>
      <c r="B200" s="2"/>
      <c r="K200"/>
    </row>
    <row r="201" spans="1:11" s="1" customFormat="1" ht="15">
      <c r="A201" s="2"/>
      <c r="B201" s="2"/>
      <c r="K201"/>
    </row>
    <row r="202" spans="1:11" s="1" customFormat="1" ht="15">
      <c r="A202" s="2"/>
      <c r="B202" s="2"/>
      <c r="K202"/>
    </row>
    <row r="203" spans="1:11" s="1" customFormat="1" ht="15">
      <c r="A203" s="2"/>
      <c r="B203" s="2"/>
      <c r="K203"/>
    </row>
    <row r="204" spans="1:11" s="1" customFormat="1" ht="15">
      <c r="A204" s="2"/>
      <c r="B204" s="2"/>
      <c r="K204"/>
    </row>
    <row r="205" spans="1:11" s="1" customFormat="1" ht="15">
      <c r="A205" s="2"/>
      <c r="B205" s="2"/>
      <c r="K205"/>
    </row>
    <row r="206" spans="1:11" s="1" customFormat="1" ht="15">
      <c r="A206" s="2"/>
      <c r="B206" s="2"/>
      <c r="K206"/>
    </row>
    <row r="207" spans="1:11" s="1" customFormat="1" ht="15">
      <c r="A207" s="2"/>
      <c r="B207" s="2"/>
      <c r="K207"/>
    </row>
    <row r="208" spans="1:11" s="1" customFormat="1" ht="15">
      <c r="A208" s="2"/>
      <c r="B208" s="2"/>
      <c r="K208"/>
    </row>
    <row r="209" spans="1:11" s="1" customFormat="1" ht="15">
      <c r="A209" s="2"/>
      <c r="B209" s="2"/>
      <c r="K209"/>
    </row>
    <row r="210" spans="1:11" s="1" customFormat="1" ht="15">
      <c r="A210" s="2"/>
      <c r="B210" s="2"/>
      <c r="K210"/>
    </row>
    <row r="211" spans="1:11" s="1" customFormat="1" ht="15">
      <c r="A211" s="2"/>
      <c r="B211" s="2"/>
      <c r="K211"/>
    </row>
    <row r="212" spans="1:11" s="1" customFormat="1" ht="15">
      <c r="A212" s="2"/>
      <c r="B212" s="2"/>
      <c r="K212"/>
    </row>
    <row r="213" spans="1:11" s="1" customFormat="1" ht="15">
      <c r="A213" s="2"/>
      <c r="B213" s="2"/>
      <c r="K213"/>
    </row>
    <row r="214" spans="1:11" s="1" customFormat="1" ht="15">
      <c r="A214" s="2"/>
      <c r="B214" s="2"/>
      <c r="K214"/>
    </row>
  </sheetData>
  <sheetProtection/>
  <mergeCells count="3">
    <mergeCell ref="A1:C1"/>
    <mergeCell ref="A14:C14"/>
    <mergeCell ref="E2:G5"/>
  </mergeCells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Tamilee Nennich</dc:creator>
  <cp:keywords/>
  <dc:description/>
  <cp:lastModifiedBy>Nennich, Tamilee D</cp:lastModifiedBy>
  <dcterms:created xsi:type="dcterms:W3CDTF">2008-03-26T18:56:00Z</dcterms:created>
  <dcterms:modified xsi:type="dcterms:W3CDTF">2013-04-08T15:57:04Z</dcterms:modified>
  <cp:category/>
  <cp:version/>
  <cp:contentType/>
  <cp:contentStatus/>
</cp:coreProperties>
</file>