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holste\Box Sync\My Files\AgDM\6-16\b1-21 decision tools\"/>
    </mc:Choice>
  </mc:AlternateContent>
  <bookViews>
    <workbookView xWindow="11508" yWindow="0" windowWidth="11532" windowHeight="9336"/>
  </bookViews>
  <sheets>
    <sheet name="Example" sheetId="3" r:id="rId1"/>
    <sheet name="Blank" sheetId="7" r:id="rId2"/>
  </sheets>
  <definedNames>
    <definedName name="_xlnm.Print_Area" localSheetId="1">Blank!$C$1:$M$58</definedName>
    <definedName name="_xlnm.Print_Area" localSheetId="0">Example!$C$1:$M$58</definedName>
    <definedName name="wrn.Beef._.Budgets." hidden="1">{"Beef Feed Needs 1",#N/A,FALSE,"Total";"Beef Feed Needs 2",#N/A,FALSE,"Total";"Beef Budgets 1",#N/A,FALSE,"Total";"Beef Budgets 2",#N/A,FALSE,"Total";"Beef Budgets 3",#N/A,FALSE,"Total";"Beef Budgets 4",#N/A,FALSE,"Total";"Beef Cow Calf 1",#N/A,FALSE,"Total";"Beef Cow Calf 2",#N/A,FALSE,"Total"}</definedName>
    <definedName name="wrn.Dairy._.Budgets." localSheetId="1" hidden="1">{"Dairy Budgets",#N/A,FALSE,"Total"}</definedName>
    <definedName name="wrn.Dairy._.Budgets." localSheetId="0" hidden="1">{"Dairy Budgets",#N/A,FALSE,"Total"}</definedName>
    <definedName name="wrn.Dairy._.Budgets." hidden="1">{"Dairy Budgets 1",#N/A,FALSE,"Total";"Dairy Budgets 2",#N/A,FALSE,"Total";"Dairy Budgets 3",#N/A,FALSE,"Total"}</definedName>
    <definedName name="wrn.Price._.Inputs." localSheetId="1" hidden="1">{"Price Assumptions",#N/A,FALSE,"Total"}</definedName>
    <definedName name="wrn.Price._.Inputs." localSheetId="0" hidden="1">{"Price Assumptions",#N/A,FALSE,"Total"}</definedName>
    <definedName name="wrn.Price._.Inputs." hidden="1">{"Price Assumptions",#N/A,FALSE,"Total"}</definedName>
    <definedName name="wrn.Sheep._.Budgets." hidden="1">{"Sheep Budgets 1",#N/A,FALSE,"Total";"Sheep Budgets 2",#N/A,FALSE,"Total";"Sheep Budgets 3",#N/A,FALSE,"Total";"Sheep Budgets 4",#N/A,FALSE,"Total"}</definedName>
    <definedName name="wrn.Swine._.Budgets." localSheetId="1" hidden="1">{"Swine Budgets",#N/A,FALSE,"Total"}</definedName>
    <definedName name="wrn.Swine._.Budgets." localSheetId="0" hidden="1">{"Swine Budgets",#N/A,FALSE,"Total"}</definedName>
    <definedName name="wrn.Swine._.Budgets." hidden="1">{"Swine Investment 1",#N/A,FALSE,"Total";"Swine Investment 2",#N/A,FALSE,"Total";"Swine Budget 1",#N/A,FALSE,"Total";"Swine Budget 2",#N/A,FALSE,"Total";"Swine Budget 3",#N/A,FALSE,"Total"}</definedName>
  </definedNames>
  <calcPr calcId="152511"/>
</workbook>
</file>

<file path=xl/calcChain.xml><?xml version="1.0" encoding="utf-8"?>
<calcChain xmlns="http://schemas.openxmlformats.org/spreadsheetml/2006/main">
  <c r="C53" i="7" l="1"/>
  <c r="K32" i="7"/>
  <c r="K23" i="7"/>
  <c r="K22" i="7"/>
  <c r="K21" i="7"/>
  <c r="K20" i="7"/>
  <c r="K19" i="7"/>
  <c r="K15" i="7"/>
  <c r="K12" i="7"/>
  <c r="C53" i="3"/>
  <c r="K25" i="7" l="1"/>
  <c r="K31" i="7" s="1"/>
  <c r="K16" i="7"/>
  <c r="K46" i="7"/>
  <c r="K33" i="7" l="1"/>
  <c r="K35" i="7" s="1"/>
  <c r="K37" i="7" s="1"/>
  <c r="K47" i="7"/>
  <c r="K42" i="7" l="1"/>
  <c r="K44" i="7" s="1"/>
  <c r="K15" i="3"/>
  <c r="K16" i="3" s="1"/>
  <c r="K19" i="3"/>
  <c r="K21" i="3"/>
  <c r="K22" i="3"/>
  <c r="K20" i="3"/>
  <c r="K23" i="3"/>
  <c r="K32" i="3"/>
  <c r="K12" i="3"/>
  <c r="K25" i="3" l="1"/>
  <c r="K31" i="3" s="1"/>
  <c r="K33" i="3" s="1"/>
  <c r="K35" i="3" s="1"/>
  <c r="K46" i="3" l="1"/>
  <c r="K42" i="3"/>
  <c r="K37" i="3"/>
  <c r="K47" i="3" l="1"/>
  <c r="K44" i="3"/>
</calcChain>
</file>

<file path=xl/comments1.xml><?xml version="1.0" encoding="utf-8"?>
<comments xmlns="http://schemas.openxmlformats.org/spreadsheetml/2006/main">
  <authors>
    <author>Economics Department</author>
    <author>Ann Holste</author>
  </authors>
  <commentList>
    <comment ref="C5" authorId="0" shapeId="0">
      <text>
        <r>
          <rPr>
            <sz val="8"/>
            <color indexed="81"/>
            <rFont val="Tahoma"/>
          </rPr>
          <t xml:space="preserve">Place the cursor over cells with red triangles to read comments
</t>
        </r>
      </text>
    </comment>
    <comment ref="C20" authorId="1" shapeId="0">
      <text>
        <r>
          <rPr>
            <sz val="8"/>
            <color indexed="81"/>
            <rFont val="Tahoma"/>
            <family val="2"/>
          </rPr>
          <t>Leave quantity blank for rations including silage.</t>
        </r>
        <r>
          <rPr>
            <sz val="8"/>
            <color indexed="81"/>
            <rFont val="Tahoma"/>
          </rPr>
          <t xml:space="preserve">
</t>
        </r>
      </text>
    </comment>
    <comment ref="C22" authorId="1" shapeId="0">
      <text>
        <r>
          <rPr>
            <sz val="8"/>
            <color indexed="81"/>
            <rFont val="Tahoma"/>
          </rPr>
          <t>Leave quantity blank for rations with hay.</t>
        </r>
      </text>
    </comment>
    <comment ref="C31" authorId="0" shapeId="0">
      <text>
        <r>
          <rPr>
            <sz val="8"/>
            <color indexed="81"/>
            <rFont val="Tahoma"/>
          </rPr>
          <t xml:space="preserve">Interest on variable costs = variable costs X interest rate X  total production period (months) / 12 months  </t>
        </r>
      </text>
    </comment>
    <comment ref="C33" authorId="1" shapeId="0">
      <text>
        <r>
          <rPr>
            <sz val="8"/>
            <color indexed="81"/>
            <rFont val="Tahoma"/>
          </rPr>
          <t>Includes the given % of feeder purchase costs and 1/2 the given percentage of all other variable costs.</t>
        </r>
      </text>
    </comment>
  </commentList>
</comments>
</file>

<file path=xl/comments2.xml><?xml version="1.0" encoding="utf-8"?>
<comments xmlns="http://schemas.openxmlformats.org/spreadsheetml/2006/main">
  <authors>
    <author>Economics Department</author>
    <author>Ann Holste</author>
  </authors>
  <commentList>
    <comment ref="C5" authorId="0" shapeId="0">
      <text>
        <r>
          <rPr>
            <sz val="8"/>
            <color indexed="81"/>
            <rFont val="Tahoma"/>
          </rPr>
          <t xml:space="preserve">Place the cursor over cells with red triangles to read comments
</t>
        </r>
      </text>
    </comment>
    <comment ref="C20" authorId="1" shapeId="0">
      <text>
        <r>
          <rPr>
            <sz val="8"/>
            <color indexed="81"/>
            <rFont val="Tahoma"/>
            <family val="2"/>
          </rPr>
          <t>Leave quantity blank for rations including silage.</t>
        </r>
        <r>
          <rPr>
            <sz val="8"/>
            <color indexed="81"/>
            <rFont val="Tahoma"/>
          </rPr>
          <t xml:space="preserve">
</t>
        </r>
      </text>
    </comment>
    <comment ref="C22" authorId="1" shapeId="0">
      <text>
        <r>
          <rPr>
            <sz val="8"/>
            <color indexed="81"/>
            <rFont val="Tahoma"/>
          </rPr>
          <t>Leave quantity blank for rations with hay.</t>
        </r>
      </text>
    </comment>
    <comment ref="C31" authorId="0" shapeId="0">
      <text>
        <r>
          <rPr>
            <sz val="8"/>
            <color indexed="81"/>
            <rFont val="Tahoma"/>
          </rPr>
          <t xml:space="preserve">Interest on variable costs = variable costs X interest rate X  total production period (months) / 12 months  </t>
        </r>
      </text>
    </comment>
    <comment ref="C33" authorId="1" shapeId="0">
      <text>
        <r>
          <rPr>
            <sz val="8"/>
            <color indexed="81"/>
            <rFont val="Tahoma"/>
          </rPr>
          <t>Includes the given % of feeder purchase costs and 1/2 the given percentage of all other variable costs.</t>
        </r>
      </text>
    </comment>
  </commentList>
</comments>
</file>

<file path=xl/sharedStrings.xml><?xml version="1.0" encoding="utf-8"?>
<sst xmlns="http://schemas.openxmlformats.org/spreadsheetml/2006/main" count="178" uniqueCount="53">
  <si>
    <t>Income</t>
  </si>
  <si>
    <t>Variable Costs</t>
  </si>
  <si>
    <t>Fixed Costs</t>
  </si>
  <si>
    <t>days</t>
  </si>
  <si>
    <t>=</t>
  </si>
  <si>
    <t>hours</t>
  </si>
  <si>
    <t>Price</t>
  </si>
  <si>
    <t>Unit</t>
  </si>
  <si>
    <t>lbs</t>
  </si>
  <si>
    <t>bu</t>
  </si>
  <si>
    <t>ton</t>
  </si>
  <si>
    <t>months</t>
  </si>
  <si>
    <t>hour</t>
  </si>
  <si>
    <t>hd</t>
  </si>
  <si>
    <t xml:space="preserve">   Feedlot facilities &amp; equipment</t>
  </si>
  <si>
    <t>Place the cursor over cells with red triangles to read comments.</t>
  </si>
  <si>
    <t>Enter input values in yellow grid-lined cells.</t>
  </si>
  <si>
    <r>
      <t xml:space="preserve">Corn and Hay </t>
    </r>
    <r>
      <rPr>
        <sz val="10"/>
        <rFont val="Arial"/>
        <family val="2"/>
      </rPr>
      <t>or</t>
    </r>
    <r>
      <rPr>
        <b/>
        <sz val="10"/>
        <rFont val="Arial"/>
        <family val="2"/>
      </rPr>
      <t xml:space="preserve"> Corn and Silage Rations</t>
    </r>
  </si>
  <si>
    <t>Finishing Yearling Heifers - One Head</t>
  </si>
  <si>
    <t xml:space="preserve">   Fed heifer sale</t>
  </si>
  <si>
    <t>Date Printed:</t>
  </si>
  <si>
    <t>. . . and justice for all</t>
  </si>
  <si>
    <t>The U.S. Department of Agriculture (USDA) prohibits discrimination in all its programs and activities on the basis of race, color, national origin, gender, religion, age, disability, political beliefs, sexual orientation, and marital or family status. (Not all prohibited bases apply to all programs.) Many materials can be made available in alternative formats for ADA clients. To file a complaint of discrimination, write USDA, Office of Civil Rights, Room 326-W, Whitten Building, 14th and Independence Avenue, SW, Washington, DC 20250-9410 or call 202-720-5964.</t>
  </si>
  <si>
    <t>Quantity</t>
  </si>
  <si>
    <t xml:space="preserve">   Total Variable Costs</t>
  </si>
  <si>
    <t>Income over Variable Costs</t>
  </si>
  <si>
    <t>Total All Costs</t>
  </si>
  <si>
    <t>Income over All Costs</t>
  </si>
  <si>
    <t>Other</t>
  </si>
  <si>
    <t xml:space="preserve">Yearling Feeder Cost </t>
  </si>
  <si>
    <t>Interest</t>
  </si>
  <si>
    <t>Feed Costs</t>
  </si>
  <si>
    <t xml:space="preserve">Corn </t>
  </si>
  <si>
    <t>Modified distillers grain</t>
  </si>
  <si>
    <t>Corn silage</t>
  </si>
  <si>
    <t xml:space="preserve">Supplement &amp; minerals </t>
  </si>
  <si>
    <t>Total Feed Costs</t>
  </si>
  <si>
    <t>Veterinary and health</t>
  </si>
  <si>
    <t>Machinery and equipment</t>
  </si>
  <si>
    <t>Marketing, transport &amp; miscellaneous</t>
  </si>
  <si>
    <t xml:space="preserve">Labor </t>
  </si>
  <si>
    <t>Death loss</t>
  </si>
  <si>
    <t>Interest on variable costs</t>
  </si>
  <si>
    <t>x</t>
  </si>
  <si>
    <t>per lb</t>
  </si>
  <si>
    <r>
      <t xml:space="preserve">For more information see Information File B1-21 </t>
    </r>
    <r>
      <rPr>
        <u/>
        <sz val="10"/>
        <color indexed="45"/>
        <rFont val="Arial"/>
        <family val="2"/>
      </rPr>
      <t>Livestock Enterprise Budgets</t>
    </r>
    <r>
      <rPr>
        <sz val="10"/>
        <rFont val="Arial"/>
        <family val="2"/>
      </rPr>
      <t>.</t>
    </r>
  </si>
  <si>
    <t>Ag Decision Maker -- Iowa State University Extension and Outreach</t>
  </si>
  <si>
    <t>Contact: Lee Schulz</t>
  </si>
  <si>
    <t xml:space="preserve">Issued in furtherance of Cooperative Extension work, Acts of May 8 and July 30, 1914, in cooperation with the U.S. Department of Agriculture. Cathann A. Kress, director, Cooperative Extension Service, Iowa State University of Science and Technology, Ames, Iowa. </t>
  </si>
  <si>
    <t>Version 1.2</t>
  </si>
  <si>
    <t>Breakeven selling price for variable costs</t>
  </si>
  <si>
    <t>Breakeven selling price for all costs</t>
  </si>
  <si>
    <t xml:space="preserve">Fair quality hay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</si>
</sst>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8" formatCode="&quot;$&quot;#,##0.00_);[Red]\(&quot;$&quot;#,##0.00\)"/>
    <numFmt numFmtId="164" formatCode="General_)"/>
    <numFmt numFmtId="165" formatCode="0.00_)"/>
  </numFmts>
  <fonts count="20">
    <font>
      <sz val="10"/>
      <name val="Arial"/>
    </font>
    <font>
      <sz val="10"/>
      <name val="Arial"/>
    </font>
    <font>
      <sz val="10"/>
      <name val="Arial"/>
      <family val="2"/>
    </font>
    <font>
      <b/>
      <sz val="10"/>
      <name val="Arial"/>
      <family val="2"/>
    </font>
    <font>
      <i/>
      <sz val="10"/>
      <name val="Arial"/>
      <family val="2"/>
    </font>
    <font>
      <u/>
      <sz val="10"/>
      <name val="Arial"/>
      <family val="2"/>
    </font>
    <font>
      <b/>
      <i/>
      <sz val="10"/>
      <name val="Arial"/>
      <family val="2"/>
    </font>
    <font>
      <u/>
      <sz val="6"/>
      <color indexed="12"/>
      <name val="Courier"/>
    </font>
    <font>
      <sz val="10"/>
      <name val="Courier"/>
    </font>
    <font>
      <sz val="12"/>
      <name val="Univers (E1)"/>
    </font>
    <font>
      <sz val="12"/>
      <name val="Arial"/>
      <family val="2"/>
    </font>
    <font>
      <b/>
      <sz val="14"/>
      <color indexed="9"/>
      <name val="Arial"/>
      <family val="2"/>
    </font>
    <font>
      <u/>
      <sz val="10"/>
      <color indexed="45"/>
      <name val="Arial"/>
      <family val="2"/>
    </font>
    <font>
      <sz val="9"/>
      <name val="Arial"/>
      <family val="2"/>
    </font>
    <font>
      <sz val="8"/>
      <color indexed="81"/>
      <name val="Tahoma"/>
    </font>
    <font>
      <sz val="6"/>
      <color indexed="63"/>
      <name val="Arial"/>
      <family val="2"/>
    </font>
    <font>
      <sz val="6"/>
      <name val="Arial"/>
      <family val="2"/>
    </font>
    <font>
      <sz val="8"/>
      <color indexed="81"/>
      <name val="Tahoma"/>
      <family val="2"/>
    </font>
    <font>
      <u/>
      <sz val="10"/>
      <color rgb="FFC00000"/>
      <name val="Arial"/>
      <family val="2"/>
    </font>
    <font>
      <b/>
      <sz val="11"/>
      <color theme="1" tint="0.249977111117893"/>
      <name val="Arial"/>
      <family val="2"/>
    </font>
  </fonts>
  <fills count="5">
    <fill>
      <patternFill patternType="none"/>
    </fill>
    <fill>
      <patternFill patternType="gray125"/>
    </fill>
    <fill>
      <patternFill patternType="solid">
        <fgColor indexed="43"/>
        <bgColor indexed="64"/>
      </patternFill>
    </fill>
    <fill>
      <patternFill patternType="solid">
        <fgColor rgb="FFC00000"/>
        <bgColor indexed="64"/>
      </patternFill>
    </fill>
    <fill>
      <patternFill patternType="solid">
        <fgColor theme="2" tint="-9.9978637043366805E-2"/>
        <bgColor indexed="54"/>
      </patternFill>
    </fill>
  </fills>
  <borders count="9">
    <border>
      <left/>
      <right/>
      <top/>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2" tint="-9.9948118533890809E-2"/>
      </bottom>
      <diagonal/>
    </border>
    <border>
      <left/>
      <right/>
      <top style="thick">
        <color theme="2" tint="-9.9948118533890809E-2"/>
      </top>
      <bottom/>
      <diagonal/>
    </border>
  </borders>
  <cellStyleXfs count="7">
    <xf numFmtId="0" fontId="0" fillId="0" borderId="0"/>
    <xf numFmtId="40" fontId="1" fillId="0" borderId="0" applyFont="0" applyFill="0" applyBorder="0" applyAlignment="0" applyProtection="0"/>
    <xf numFmtId="8" fontId="1" fillId="0" borderId="0" applyFont="0" applyFill="0" applyBorder="0" applyAlignment="0" applyProtection="0"/>
    <xf numFmtId="0" fontId="7" fillId="0" borderId="0" applyNumberFormat="0" applyFill="0" applyBorder="0" applyAlignment="0" applyProtection="0">
      <alignment vertical="top"/>
      <protection locked="0"/>
    </xf>
    <xf numFmtId="164" fontId="8" fillId="0" borderId="0"/>
    <xf numFmtId="164" fontId="9" fillId="0" borderId="0"/>
    <xf numFmtId="9" fontId="1" fillId="0" borderId="0" applyFont="0" applyFill="0" applyBorder="0" applyAlignment="0" applyProtection="0"/>
  </cellStyleXfs>
  <cellXfs count="74">
    <xf numFmtId="0" fontId="0" fillId="0" borderId="0" xfId="0"/>
    <xf numFmtId="7" fontId="2" fillId="0" borderId="0" xfId="5" applyNumberFormat="1" applyFont="1" applyBorder="1" applyAlignment="1" applyProtection="1">
      <alignment horizontal="right" vertical="top"/>
    </xf>
    <xf numFmtId="7" fontId="2" fillId="0" borderId="0" xfId="5" applyNumberFormat="1" applyFont="1" applyBorder="1" applyAlignment="1" applyProtection="1">
      <alignment vertical="top"/>
    </xf>
    <xf numFmtId="40" fontId="2" fillId="0" borderId="0" xfId="1" applyFont="1" applyBorder="1" applyAlignment="1" applyProtection="1">
      <alignment vertical="top"/>
    </xf>
    <xf numFmtId="165" fontId="2" fillId="0" borderId="0" xfId="5" applyNumberFormat="1" applyFont="1" applyBorder="1" applyAlignment="1" applyProtection="1">
      <alignment vertical="top"/>
    </xf>
    <xf numFmtId="0" fontId="13" fillId="0" borderId="0" xfId="0" applyFont="1" applyBorder="1" applyAlignment="1" applyProtection="1"/>
    <xf numFmtId="0" fontId="13" fillId="0" borderId="0" xfId="0" applyFont="1" applyFill="1" applyBorder="1" applyAlignment="1" applyProtection="1"/>
    <xf numFmtId="0" fontId="2" fillId="0" borderId="0" xfId="0" applyFont="1" applyBorder="1" applyAlignment="1" applyProtection="1">
      <alignment horizontal="left"/>
    </xf>
    <xf numFmtId="0" fontId="3" fillId="0" borderId="0" xfId="0" applyFont="1" applyBorder="1" applyAlignment="1" applyProtection="1"/>
    <xf numFmtId="0" fontId="3" fillId="0" borderId="0" xfId="0" applyFont="1" applyFill="1" applyBorder="1" applyAlignment="1" applyProtection="1"/>
    <xf numFmtId="0" fontId="12" fillId="0" borderId="0" xfId="3" applyFont="1" applyAlignment="1" applyProtection="1">
      <alignment horizontal="left"/>
    </xf>
    <xf numFmtId="0" fontId="2" fillId="0" borderId="0" xfId="0" applyFont="1" applyProtection="1"/>
    <xf numFmtId="0" fontId="2" fillId="0" borderId="0" xfId="3" applyFont="1" applyAlignment="1" applyProtection="1">
      <alignment horizontal="left"/>
    </xf>
    <xf numFmtId="14" fontId="2" fillId="0" borderId="0" xfId="0" applyNumberFormat="1" applyFont="1" applyAlignment="1" applyProtection="1">
      <alignment horizontal="left"/>
    </xf>
    <xf numFmtId="7" fontId="2" fillId="0" borderId="1" xfId="5" applyNumberFormat="1" applyFont="1" applyBorder="1" applyAlignment="1" applyProtection="1">
      <alignment vertical="top"/>
    </xf>
    <xf numFmtId="0" fontId="13" fillId="0" borderId="0" xfId="0" applyFont="1" applyBorder="1" applyAlignment="1" applyProtection="1">
      <alignment horizontal="left"/>
    </xf>
    <xf numFmtId="0" fontId="2" fillId="0" borderId="0" xfId="0" applyFont="1" applyAlignment="1" applyProtection="1">
      <alignment horizontal="left" indent="1"/>
    </xf>
    <xf numFmtId="0" fontId="13" fillId="0" borderId="0" xfId="0" applyFont="1" applyFill="1" applyBorder="1" applyAlignment="1" applyProtection="1">
      <alignment horizontal="left"/>
    </xf>
    <xf numFmtId="0" fontId="2" fillId="0" borderId="0" xfId="0" applyFont="1" applyFill="1" applyProtection="1"/>
    <xf numFmtId="164" fontId="2" fillId="0" borderId="0" xfId="5" applyFont="1" applyBorder="1" applyAlignment="1" applyProtection="1">
      <alignment vertical="top"/>
    </xf>
    <xf numFmtId="164" fontId="2" fillId="0" borderId="0" xfId="5" applyFont="1" applyFill="1" applyBorder="1" applyAlignment="1" applyProtection="1">
      <alignment vertical="top"/>
    </xf>
    <xf numFmtId="164" fontId="2" fillId="0" borderId="0" xfId="5" applyFont="1" applyBorder="1" applyAlignment="1" applyProtection="1">
      <alignment horizontal="left" vertical="top"/>
    </xf>
    <xf numFmtId="164" fontId="8" fillId="0" borderId="0" xfId="4" applyAlignment="1" applyProtection="1">
      <alignment vertical="top"/>
    </xf>
    <xf numFmtId="164" fontId="2" fillId="0" borderId="0" xfId="4" applyFont="1" applyBorder="1" applyAlignment="1" applyProtection="1">
      <alignment horizontal="left" vertical="top"/>
    </xf>
    <xf numFmtId="164" fontId="10" fillId="0" borderId="0" xfId="5" applyFont="1" applyBorder="1" applyAlignment="1" applyProtection="1">
      <alignment vertical="top"/>
    </xf>
    <xf numFmtId="164" fontId="3" fillId="0" borderId="0" xfId="5" applyFont="1" applyBorder="1" applyAlignment="1" applyProtection="1">
      <alignment horizontal="left" vertical="top"/>
    </xf>
    <xf numFmtId="164" fontId="3" fillId="0" borderId="0" xfId="5" applyFont="1" applyBorder="1" applyAlignment="1" applyProtection="1">
      <alignment horizontal="center" vertical="top"/>
    </xf>
    <xf numFmtId="164" fontId="3" fillId="0" borderId="0" xfId="5" applyFont="1" applyBorder="1" applyAlignment="1" applyProtection="1">
      <alignment horizontal="right" vertical="top"/>
    </xf>
    <xf numFmtId="164" fontId="4" fillId="0" borderId="0" xfId="5" applyFont="1" applyBorder="1" applyAlignment="1" applyProtection="1">
      <alignment horizontal="left" vertical="top"/>
    </xf>
    <xf numFmtId="164" fontId="2" fillId="0" borderId="0" xfId="5" applyFont="1" applyBorder="1" applyAlignment="1" applyProtection="1">
      <alignment horizontal="right" vertical="top"/>
    </xf>
    <xf numFmtId="164" fontId="2" fillId="0" borderId="0" xfId="5" applyFont="1" applyBorder="1" applyAlignment="1" applyProtection="1">
      <alignment horizontal="center" vertical="top"/>
    </xf>
    <xf numFmtId="164" fontId="2" fillId="0" borderId="0" xfId="5" applyFont="1" applyBorder="1" applyAlignment="1" applyProtection="1">
      <alignment horizontal="left" vertical="top" indent="1"/>
    </xf>
    <xf numFmtId="8" fontId="4" fillId="0" borderId="0" xfId="2" applyFont="1" applyBorder="1" applyAlignment="1" applyProtection="1">
      <alignment horizontal="left" vertical="top"/>
    </xf>
    <xf numFmtId="164" fontId="4" fillId="0" borderId="0" xfId="5" applyFont="1" applyBorder="1" applyAlignment="1" applyProtection="1">
      <alignment vertical="top"/>
    </xf>
    <xf numFmtId="164" fontId="3" fillId="0" borderId="0" xfId="5" applyFont="1" applyBorder="1" applyAlignment="1" applyProtection="1">
      <alignment horizontal="left" vertical="top" indent="1"/>
    </xf>
    <xf numFmtId="164" fontId="6" fillId="0" borderId="0" xfId="5" applyFont="1" applyBorder="1" applyAlignment="1" applyProtection="1">
      <alignment horizontal="left" vertical="top"/>
    </xf>
    <xf numFmtId="164" fontId="4" fillId="0" borderId="0" xfId="4" applyFont="1" applyBorder="1" applyAlignment="1" applyProtection="1">
      <alignment horizontal="left" vertical="top"/>
    </xf>
    <xf numFmtId="8" fontId="2" fillId="0" borderId="0" xfId="2" applyFont="1" applyFill="1" applyBorder="1" applyAlignment="1" applyProtection="1">
      <alignment vertical="top"/>
    </xf>
    <xf numFmtId="164" fontId="4" fillId="0" borderId="0" xfId="5" applyFont="1" applyFill="1" applyBorder="1" applyAlignment="1" applyProtection="1">
      <alignment horizontal="left" vertical="top"/>
    </xf>
    <xf numFmtId="164" fontId="2" fillId="0" borderId="0" xfId="5" applyFont="1" applyFill="1" applyBorder="1" applyAlignment="1" applyProtection="1">
      <alignment horizontal="left" vertical="top"/>
    </xf>
    <xf numFmtId="164" fontId="2" fillId="0" borderId="0" xfId="4" applyFont="1" applyBorder="1" applyAlignment="1" applyProtection="1">
      <alignment horizontal="left" vertical="top" indent="1"/>
    </xf>
    <xf numFmtId="164" fontId="2" fillId="0" borderId="2" xfId="5" applyFont="1" applyBorder="1" applyAlignment="1" applyProtection="1">
      <alignment vertical="top"/>
    </xf>
    <xf numFmtId="0" fontId="15" fillId="0" borderId="0" xfId="0" applyFont="1" applyAlignment="1" applyProtection="1">
      <alignment horizontal="left"/>
    </xf>
    <xf numFmtId="0" fontId="16" fillId="0" borderId="0" xfId="0" applyFont="1" applyProtection="1"/>
    <xf numFmtId="7" fontId="2" fillId="2" borderId="3" xfId="5" applyNumberFormat="1" applyFont="1" applyFill="1" applyBorder="1" applyAlignment="1" applyProtection="1">
      <alignment horizontal="right" vertical="top"/>
      <protection locked="0"/>
    </xf>
    <xf numFmtId="164" fontId="2" fillId="2" borderId="3" xfId="5" applyFont="1" applyFill="1" applyBorder="1" applyAlignment="1" applyProtection="1">
      <alignment horizontal="right" vertical="top"/>
      <protection locked="0"/>
    </xf>
    <xf numFmtId="8" fontId="2" fillId="2" borderId="3" xfId="2" applyFont="1" applyFill="1" applyBorder="1" applyAlignment="1" applyProtection="1">
      <alignment horizontal="right" vertical="top"/>
      <protection locked="0"/>
    </xf>
    <xf numFmtId="9" fontId="2" fillId="2" borderId="3" xfId="6" applyFont="1" applyFill="1" applyBorder="1" applyAlignment="1" applyProtection="1">
      <alignment horizontal="right" vertical="top"/>
      <protection locked="0"/>
    </xf>
    <xf numFmtId="164" fontId="2" fillId="2" borderId="3" xfId="4" applyFont="1" applyFill="1" applyBorder="1" applyAlignment="1" applyProtection="1">
      <alignment horizontal="left" vertical="top" indent="1"/>
      <protection locked="0"/>
    </xf>
    <xf numFmtId="164" fontId="2" fillId="2" borderId="3" xfId="5" applyFont="1" applyFill="1" applyBorder="1" applyAlignment="1" applyProtection="1">
      <alignment horizontal="left" vertical="top" indent="1"/>
      <protection locked="0"/>
    </xf>
    <xf numFmtId="8" fontId="2" fillId="2" borderId="3" xfId="2" applyFont="1" applyFill="1" applyBorder="1" applyAlignment="1" applyProtection="1">
      <alignment vertical="top"/>
      <protection locked="0"/>
    </xf>
    <xf numFmtId="164" fontId="2" fillId="2" borderId="3" xfId="5" applyFont="1" applyFill="1" applyBorder="1" applyAlignment="1" applyProtection="1">
      <alignment vertical="top"/>
      <protection locked="0"/>
    </xf>
    <xf numFmtId="40" fontId="5" fillId="2" borderId="3" xfId="1" applyFont="1" applyFill="1" applyBorder="1" applyAlignment="1" applyProtection="1">
      <alignment vertical="top"/>
      <protection locked="0"/>
    </xf>
    <xf numFmtId="7" fontId="2" fillId="2" borderId="3" xfId="5" applyNumberFormat="1" applyFont="1" applyFill="1" applyBorder="1" applyAlignment="1" applyProtection="1">
      <alignment vertical="top"/>
      <protection locked="0"/>
    </xf>
    <xf numFmtId="40" fontId="2" fillId="2" borderId="3" xfId="1" applyFont="1" applyFill="1" applyBorder="1" applyAlignment="1" applyProtection="1">
      <alignment vertical="top"/>
      <protection locked="0"/>
    </xf>
    <xf numFmtId="9" fontId="2" fillId="2" borderId="3" xfId="2" applyNumberFormat="1" applyFont="1" applyFill="1" applyBorder="1" applyAlignment="1" applyProtection="1">
      <alignment horizontal="right" vertical="top"/>
      <protection locked="0"/>
    </xf>
    <xf numFmtId="164" fontId="2" fillId="0" borderId="0" xfId="4" applyFont="1" applyAlignment="1" applyProtection="1">
      <alignment vertical="top"/>
    </xf>
    <xf numFmtId="0" fontId="11" fillId="3" borderId="7" xfId="0" applyFont="1" applyFill="1" applyBorder="1" applyAlignment="1" applyProtection="1"/>
    <xf numFmtId="0" fontId="2" fillId="4" borderId="0" xfId="0" applyFont="1" applyFill="1" applyProtection="1"/>
    <xf numFmtId="0" fontId="18" fillId="0" borderId="0" xfId="3" applyFont="1" applyAlignment="1" applyProtection="1">
      <alignment horizontal="left"/>
    </xf>
    <xf numFmtId="0" fontId="2" fillId="0" borderId="0" xfId="0" applyFont="1" applyFill="1"/>
    <xf numFmtId="7" fontId="2" fillId="0" borderId="0" xfId="0" applyNumberFormat="1" applyFont="1"/>
    <xf numFmtId="0" fontId="2" fillId="0" borderId="0" xfId="0" applyFont="1"/>
    <xf numFmtId="0" fontId="2" fillId="0" borderId="0" xfId="3" applyFont="1" applyAlignment="1" applyProtection="1">
      <alignment horizontal="left" wrapText="1"/>
    </xf>
    <xf numFmtId="0" fontId="7" fillId="0" borderId="0" xfId="3" applyAlignment="1" applyProtection="1">
      <alignment horizontal="left" wrapText="1"/>
    </xf>
    <xf numFmtId="0" fontId="19" fillId="0" borderId="8" xfId="3" applyFont="1" applyBorder="1" applyAlignment="1" applyProtection="1">
      <alignment horizontal="left"/>
    </xf>
    <xf numFmtId="0" fontId="15" fillId="0" borderId="0" xfId="0" applyFont="1" applyAlignment="1" applyProtection="1">
      <alignment horizontal="left" wrapText="1"/>
    </xf>
    <xf numFmtId="0" fontId="3" fillId="2" borderId="4" xfId="0" applyFont="1" applyFill="1" applyBorder="1" applyAlignment="1" applyProtection="1">
      <alignment horizontal="left"/>
      <protection locked="0"/>
    </xf>
    <xf numFmtId="0" fontId="3" fillId="2" borderId="5" xfId="0" applyFont="1" applyFill="1" applyBorder="1" applyAlignment="1" applyProtection="1">
      <alignment horizontal="left"/>
      <protection locked="0"/>
    </xf>
    <xf numFmtId="0" fontId="3" fillId="2" borderId="6" xfId="0" applyFont="1" applyFill="1" applyBorder="1" applyAlignment="1" applyProtection="1">
      <alignment horizontal="left"/>
      <protection locked="0"/>
    </xf>
    <xf numFmtId="0" fontId="13" fillId="0" borderId="2" xfId="0" applyFont="1" applyBorder="1" applyAlignment="1" applyProtection="1">
      <alignment horizontal="left"/>
    </xf>
    <xf numFmtId="0" fontId="13" fillId="0" borderId="0" xfId="0" applyFont="1" applyBorder="1" applyAlignment="1" applyProtection="1">
      <alignment horizontal="left"/>
    </xf>
    <xf numFmtId="0" fontId="13" fillId="2" borderId="4" xfId="0" applyFont="1" applyFill="1" applyBorder="1" applyAlignment="1" applyProtection="1">
      <alignment horizontal="left"/>
    </xf>
    <xf numFmtId="0" fontId="13" fillId="2" borderId="6" xfId="0" applyFont="1" applyFill="1" applyBorder="1" applyAlignment="1" applyProtection="1">
      <alignment horizontal="left"/>
    </xf>
  </cellXfs>
  <cellStyles count="7">
    <cellStyle name="Comma_2007 Livestock Budgets ann" xfId="1"/>
    <cellStyle name="Currency_2007 Livestock Budgets ann" xfId="2"/>
    <cellStyle name="Hyperlink" xfId="3" builtinId="8"/>
    <cellStyle name="Normal" xfId="0" builtinId="0"/>
    <cellStyle name="Normal_2007 Livestock Budgets ann" xfId="4"/>
    <cellStyle name="Normal_A" xfId="5"/>
    <cellStyle name="Percent" xfId="6"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CCCC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99000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extension.iastate.edu"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extension.iastate.edu"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38100</xdr:colOff>
      <xdr:row>49</xdr:row>
      <xdr:rowOff>0</xdr:rowOff>
    </xdr:from>
    <xdr:to>
      <xdr:col>10</xdr:col>
      <xdr:colOff>784860</xdr:colOff>
      <xdr:row>51</xdr:row>
      <xdr:rowOff>82464</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60520" y="8153400"/>
          <a:ext cx="2286000" cy="4177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49</xdr:row>
      <xdr:rowOff>0</xdr:rowOff>
    </xdr:from>
    <xdr:to>
      <xdr:col>10</xdr:col>
      <xdr:colOff>784860</xdr:colOff>
      <xdr:row>51</xdr:row>
      <xdr:rowOff>82464</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60520" y="8153400"/>
          <a:ext cx="2286000" cy="4177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extension.iastate.edu/agdm/livestock/html/b1-21.html" TargetMode="External"/><Relationship Id="rId7" Type="http://schemas.openxmlformats.org/officeDocument/2006/relationships/printerSettings" Target="../printerSettings/printerSettings1.bin"/><Relationship Id="rId2" Type="http://schemas.openxmlformats.org/officeDocument/2006/relationships/hyperlink" Target="http://www.extension.iastate.edu/agdm/wdfinancial.html" TargetMode="External"/><Relationship Id="rId1" Type="http://schemas.openxmlformats.org/officeDocument/2006/relationships/hyperlink" Target="http://www.extension.iastate.edu/agdm/crops/pdf/a3-24.pdf" TargetMode="External"/><Relationship Id="rId6" Type="http://schemas.openxmlformats.org/officeDocument/2006/relationships/hyperlink" Target="http://www.extension.iastate.edu/agdm/" TargetMode="External"/><Relationship Id="rId5" Type="http://schemas.openxmlformats.org/officeDocument/2006/relationships/hyperlink" Target="mailto:lschulz@iastate.edu?subject=AgDM%20Farrow%20to%20Finish%20Spreadsheet" TargetMode="External"/><Relationship Id="rId10" Type="http://schemas.openxmlformats.org/officeDocument/2006/relationships/comments" Target="../comments1.xml"/><Relationship Id="rId4" Type="http://schemas.openxmlformats.org/officeDocument/2006/relationships/hyperlink" Target="http://www.extension.iastate.edu/agdm/livestock/html/b1-21.html"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extension.iastate.edu/agdm/livestock/html/b1-21.html" TargetMode="External"/><Relationship Id="rId7" Type="http://schemas.openxmlformats.org/officeDocument/2006/relationships/printerSettings" Target="../printerSettings/printerSettings2.bin"/><Relationship Id="rId2" Type="http://schemas.openxmlformats.org/officeDocument/2006/relationships/hyperlink" Target="http://www.extension.iastate.edu/agdm/wdfinancial.html" TargetMode="External"/><Relationship Id="rId1" Type="http://schemas.openxmlformats.org/officeDocument/2006/relationships/hyperlink" Target="http://www.extension.iastate.edu/agdm/crops/pdf/a3-24.pdf" TargetMode="External"/><Relationship Id="rId6" Type="http://schemas.openxmlformats.org/officeDocument/2006/relationships/hyperlink" Target="http://www.extension.iastate.edu/agdm/" TargetMode="External"/><Relationship Id="rId5" Type="http://schemas.openxmlformats.org/officeDocument/2006/relationships/hyperlink" Target="mailto:lschulz@iastate.edu?subject=AgDM%20Farrow%20to%20Finish%20Spreadsheet" TargetMode="External"/><Relationship Id="rId10" Type="http://schemas.openxmlformats.org/officeDocument/2006/relationships/comments" Target="../comments2.xml"/><Relationship Id="rId4" Type="http://schemas.openxmlformats.org/officeDocument/2006/relationships/hyperlink" Target="http://www.extension.iastate.edu/agdm/livestock/html/b1-21.html" TargetMode="External"/><Relationship Id="rId9"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P58"/>
  <sheetViews>
    <sheetView showGridLines="0" tabSelected="1" zoomScaleNormal="100" zoomScaleSheetLayoutView="100" workbookViewId="0"/>
  </sheetViews>
  <sheetFormatPr defaultColWidth="10.109375" defaultRowHeight="13.2"/>
  <cols>
    <col min="1" max="1" width="1.6640625" style="58" customWidth="1"/>
    <col min="2" max="2" width="1.6640625" style="11" customWidth="1"/>
    <col min="3" max="3" width="33.109375" style="22" customWidth="1"/>
    <col min="4" max="4" width="1.6640625" style="22" customWidth="1"/>
    <col min="5" max="5" width="10.6640625" style="22" customWidth="1"/>
    <col min="6" max="6" width="9.6640625" style="22" customWidth="1"/>
    <col min="7" max="7" width="1.6640625" style="22" customWidth="1"/>
    <col min="8" max="8" width="10.6640625" style="22" customWidth="1"/>
    <col min="9" max="9" width="9.6640625" style="22" customWidth="1"/>
    <col min="10" max="10" width="2.109375" style="22" bestFit="1" customWidth="1"/>
    <col min="11" max="11" width="11.6640625" style="22" customWidth="1"/>
    <col min="12" max="12" width="6.109375" style="22" bestFit="1" customWidth="1"/>
    <col min="13" max="13" width="5.33203125" style="22" customWidth="1"/>
    <col min="14" max="16384" width="10.109375" style="22"/>
  </cols>
  <sheetData>
    <row r="1" spans="1:14" s="57" customFormat="1" ht="18" thickBot="1">
      <c r="C1" s="57" t="s">
        <v>18</v>
      </c>
    </row>
    <row r="2" spans="1:14" s="62" customFormat="1" ht="14.4" thickTop="1">
      <c r="A2" s="58"/>
      <c r="B2" s="60"/>
      <c r="C2" s="65" t="s">
        <v>46</v>
      </c>
      <c r="D2" s="65"/>
      <c r="E2" s="65"/>
      <c r="F2" s="65"/>
      <c r="G2" s="65"/>
      <c r="H2" s="65"/>
      <c r="I2" s="65"/>
      <c r="J2" s="11"/>
      <c r="K2" s="11"/>
      <c r="L2" s="11"/>
      <c r="M2" s="11"/>
      <c r="N2" s="61"/>
    </row>
    <row r="3" spans="1:14" s="11" customFormat="1" ht="12.75" customHeight="1">
      <c r="A3" s="58"/>
      <c r="B3" s="18"/>
      <c r="C3" s="63" t="s">
        <v>45</v>
      </c>
      <c r="D3" s="64"/>
      <c r="E3" s="64"/>
      <c r="F3" s="64"/>
      <c r="G3" s="64"/>
      <c r="H3" s="64"/>
      <c r="I3" s="64"/>
      <c r="J3" s="64"/>
      <c r="K3" s="64"/>
      <c r="L3" s="64"/>
      <c r="M3" s="64"/>
    </row>
    <row r="4" spans="1:14" s="11" customFormat="1">
      <c r="A4" s="58"/>
      <c r="B4" s="18"/>
      <c r="F4" s="18"/>
      <c r="G4" s="18"/>
    </row>
    <row r="5" spans="1:14" s="11" customFormat="1">
      <c r="A5" s="58"/>
      <c r="B5" s="18"/>
      <c r="C5" s="70" t="s">
        <v>15</v>
      </c>
      <c r="D5" s="70"/>
      <c r="E5" s="71"/>
      <c r="F5" s="71"/>
      <c r="G5" s="5"/>
      <c r="H5" s="5"/>
      <c r="I5" s="5"/>
      <c r="J5" s="15"/>
      <c r="K5" s="5"/>
    </row>
    <row r="6" spans="1:14" s="11" customFormat="1">
      <c r="A6" s="58"/>
      <c r="B6" s="18"/>
      <c r="C6" s="72" t="s">
        <v>16</v>
      </c>
      <c r="D6" s="73"/>
      <c r="E6" s="6"/>
      <c r="F6" s="6"/>
      <c r="G6" s="17"/>
      <c r="H6" s="6"/>
      <c r="I6" s="6"/>
      <c r="J6" s="6"/>
      <c r="K6" s="6"/>
    </row>
    <row r="7" spans="1:14" ht="13.35" customHeight="1">
      <c r="B7" s="18"/>
      <c r="C7" s="19"/>
      <c r="D7" s="19"/>
      <c r="E7" s="19"/>
      <c r="F7" s="19"/>
      <c r="G7" s="20"/>
      <c r="H7" s="21"/>
      <c r="I7" s="19"/>
      <c r="J7" s="19"/>
      <c r="K7" s="21"/>
    </row>
    <row r="8" spans="1:14" s="11" customFormat="1">
      <c r="A8" s="58"/>
      <c r="B8" s="18"/>
      <c r="C8" s="67" t="s">
        <v>17</v>
      </c>
      <c r="D8" s="68"/>
      <c r="E8" s="68"/>
      <c r="F8" s="69"/>
      <c r="G8" s="9"/>
    </row>
    <row r="9" spans="1:14" ht="13.35" customHeight="1">
      <c r="B9" s="18"/>
      <c r="C9" s="23"/>
      <c r="D9" s="23"/>
      <c r="E9" s="24"/>
      <c r="F9" s="23"/>
      <c r="G9" s="23"/>
      <c r="H9" s="24"/>
      <c r="I9" s="24"/>
      <c r="J9" s="24"/>
      <c r="K9" s="24"/>
      <c r="L9" s="24"/>
      <c r="M9" s="24"/>
    </row>
    <row r="10" spans="1:14" ht="13.35" customHeight="1">
      <c r="C10" s="19"/>
      <c r="D10" s="19"/>
      <c r="E10" s="19"/>
      <c r="F10" s="19"/>
      <c r="G10" s="19"/>
      <c r="H10" s="19"/>
      <c r="I10" s="19"/>
      <c r="J10" s="19"/>
      <c r="K10" s="19"/>
      <c r="L10" s="19"/>
      <c r="M10" s="19"/>
    </row>
    <row r="11" spans="1:14" ht="13.35" customHeight="1">
      <c r="C11" s="25" t="s">
        <v>0</v>
      </c>
      <c r="D11" s="25"/>
      <c r="E11" s="26" t="s">
        <v>6</v>
      </c>
      <c r="F11" s="25" t="s">
        <v>7</v>
      </c>
      <c r="G11" s="25"/>
      <c r="H11" s="27" t="s">
        <v>23</v>
      </c>
      <c r="I11" s="25" t="s">
        <v>7</v>
      </c>
      <c r="J11" s="25"/>
      <c r="K11" s="19"/>
      <c r="L11" s="19"/>
      <c r="M11" s="19"/>
    </row>
    <row r="12" spans="1:14" ht="13.35" customHeight="1">
      <c r="C12" s="21" t="s">
        <v>19</v>
      </c>
      <c r="D12" s="21"/>
      <c r="E12" s="44">
        <v>0</v>
      </c>
      <c r="F12" s="28" t="s">
        <v>44</v>
      </c>
      <c r="G12" s="21" t="s">
        <v>43</v>
      </c>
      <c r="H12" s="45">
        <v>1100</v>
      </c>
      <c r="I12" s="28" t="s">
        <v>8</v>
      </c>
      <c r="J12" s="21" t="s">
        <v>4</v>
      </c>
      <c r="K12" s="1">
        <f>E12*H12</f>
        <v>0</v>
      </c>
      <c r="L12" s="29"/>
      <c r="M12" s="19"/>
    </row>
    <row r="13" spans="1:14" ht="13.35" customHeight="1">
      <c r="C13" s="19"/>
      <c r="D13" s="19"/>
      <c r="E13" s="30"/>
      <c r="F13" s="19"/>
      <c r="G13" s="19"/>
      <c r="H13" s="19"/>
      <c r="I13" s="19"/>
      <c r="J13" s="19"/>
      <c r="K13" s="19"/>
      <c r="L13" s="19"/>
      <c r="M13" s="19"/>
    </row>
    <row r="14" spans="1:14" ht="13.35" customHeight="1">
      <c r="C14" s="25" t="s">
        <v>1</v>
      </c>
      <c r="D14" s="25"/>
      <c r="E14" s="26" t="s">
        <v>6</v>
      </c>
      <c r="F14" s="25" t="s">
        <v>7</v>
      </c>
      <c r="G14" s="25"/>
      <c r="H14" s="27" t="s">
        <v>23</v>
      </c>
      <c r="I14" s="25" t="s">
        <v>7</v>
      </c>
      <c r="J14" s="25"/>
      <c r="K14" s="19"/>
      <c r="L14" s="19"/>
      <c r="M14" s="19"/>
    </row>
    <row r="15" spans="1:14" ht="13.35" customHeight="1">
      <c r="C15" s="31" t="s">
        <v>29</v>
      </c>
      <c r="D15" s="21"/>
      <c r="E15" s="46">
        <v>1.5</v>
      </c>
      <c r="F15" s="32" t="s">
        <v>8</v>
      </c>
      <c r="G15" s="21" t="s">
        <v>43</v>
      </c>
      <c r="H15" s="45">
        <v>700</v>
      </c>
      <c r="I15" s="28" t="s">
        <v>8</v>
      </c>
      <c r="J15" s="21" t="s">
        <v>4</v>
      </c>
      <c r="K15" s="2">
        <f>E15*H15</f>
        <v>1050</v>
      </c>
      <c r="L15" s="2"/>
      <c r="M15" s="19"/>
    </row>
    <row r="16" spans="1:14" ht="13.35" customHeight="1">
      <c r="C16" s="31" t="s">
        <v>30</v>
      </c>
      <c r="D16" s="21"/>
      <c r="E16" s="47">
        <v>0.09</v>
      </c>
      <c r="F16" s="21"/>
      <c r="G16" s="21" t="s">
        <v>43</v>
      </c>
      <c r="H16" s="45">
        <v>155</v>
      </c>
      <c r="I16" s="28" t="s">
        <v>3</v>
      </c>
      <c r="J16" s="21" t="s">
        <v>4</v>
      </c>
      <c r="K16" s="3">
        <f>K15*E16*(H16/365)</f>
        <v>40.130136986301366</v>
      </c>
      <c r="L16" s="3"/>
      <c r="M16" s="19"/>
    </row>
    <row r="17" spans="3:13" ht="13.35" customHeight="1">
      <c r="C17" s="31"/>
      <c r="D17" s="19"/>
      <c r="E17" s="19"/>
      <c r="F17" s="21"/>
      <c r="G17" s="21"/>
      <c r="H17" s="19"/>
      <c r="I17" s="33"/>
      <c r="J17" s="19"/>
      <c r="K17" s="4"/>
      <c r="L17" s="4"/>
      <c r="M17" s="19"/>
    </row>
    <row r="18" spans="3:13" ht="13.35" customHeight="1">
      <c r="C18" s="34" t="s">
        <v>31</v>
      </c>
      <c r="D18" s="25"/>
      <c r="E18" s="19"/>
      <c r="F18" s="21"/>
      <c r="G18" s="21"/>
      <c r="H18" s="19"/>
      <c r="I18" s="35"/>
      <c r="J18" s="25"/>
      <c r="K18" s="19"/>
      <c r="L18" s="19"/>
      <c r="M18" s="19"/>
    </row>
    <row r="19" spans="3:13" ht="13.35" customHeight="1">
      <c r="C19" s="48" t="s">
        <v>32</v>
      </c>
      <c r="D19" s="23"/>
      <c r="E19" s="46">
        <v>3.6</v>
      </c>
      <c r="F19" s="28" t="s">
        <v>9</v>
      </c>
      <c r="G19" s="21" t="s">
        <v>43</v>
      </c>
      <c r="H19" s="45">
        <v>41</v>
      </c>
      <c r="I19" s="36" t="s">
        <v>9</v>
      </c>
      <c r="J19" s="21" t="s">
        <v>4</v>
      </c>
      <c r="K19" s="2">
        <f>E19*H19</f>
        <v>147.6</v>
      </c>
      <c r="L19" s="2"/>
      <c r="M19" s="19"/>
    </row>
    <row r="20" spans="3:13" ht="13.35" customHeight="1">
      <c r="C20" s="49" t="s">
        <v>52</v>
      </c>
      <c r="D20" s="21"/>
      <c r="E20" s="46">
        <v>100</v>
      </c>
      <c r="F20" s="28" t="s">
        <v>10</v>
      </c>
      <c r="G20" s="21" t="s">
        <v>43</v>
      </c>
      <c r="H20" s="45"/>
      <c r="I20" s="28" t="s">
        <v>10</v>
      </c>
      <c r="J20" s="21" t="s">
        <v>4</v>
      </c>
      <c r="K20" s="3">
        <f>E20*H20</f>
        <v>0</v>
      </c>
      <c r="L20" s="3"/>
      <c r="M20" s="19"/>
    </row>
    <row r="21" spans="3:13" ht="13.35" customHeight="1">
      <c r="C21" s="49" t="s">
        <v>33</v>
      </c>
      <c r="D21" s="21"/>
      <c r="E21" s="46">
        <v>80</v>
      </c>
      <c r="F21" s="28" t="s">
        <v>10</v>
      </c>
      <c r="G21" s="21" t="s">
        <v>43</v>
      </c>
      <c r="H21" s="45">
        <v>0.95</v>
      </c>
      <c r="I21" s="28" t="s">
        <v>10</v>
      </c>
      <c r="J21" s="21" t="s">
        <v>4</v>
      </c>
      <c r="K21" s="3">
        <f>E21*H21</f>
        <v>76</v>
      </c>
      <c r="L21" s="3"/>
      <c r="M21" s="19"/>
    </row>
    <row r="22" spans="3:13" ht="13.35" customHeight="1">
      <c r="C22" s="49" t="s">
        <v>34</v>
      </c>
      <c r="D22" s="21"/>
      <c r="E22" s="46">
        <v>33</v>
      </c>
      <c r="F22" s="28" t="s">
        <v>10</v>
      </c>
      <c r="G22" s="21" t="s">
        <v>43</v>
      </c>
      <c r="H22" s="45">
        <v>1.1000000000000001</v>
      </c>
      <c r="I22" s="28" t="s">
        <v>10</v>
      </c>
      <c r="J22" s="21" t="s">
        <v>4</v>
      </c>
      <c r="K22" s="3">
        <f>E22*H22</f>
        <v>36.300000000000004</v>
      </c>
      <c r="L22" s="3"/>
      <c r="M22" s="19"/>
    </row>
    <row r="23" spans="3:13" ht="13.35" customHeight="1">
      <c r="C23" s="48" t="s">
        <v>35</v>
      </c>
      <c r="D23" s="23"/>
      <c r="E23" s="50">
        <v>0.16</v>
      </c>
      <c r="F23" s="28" t="s">
        <v>8</v>
      </c>
      <c r="G23" s="21" t="s">
        <v>43</v>
      </c>
      <c r="H23" s="51">
        <v>100</v>
      </c>
      <c r="I23" s="36" t="s">
        <v>8</v>
      </c>
      <c r="J23" s="21" t="s">
        <v>4</v>
      </c>
      <c r="K23" s="3">
        <f>E23*H23</f>
        <v>16</v>
      </c>
      <c r="L23" s="3"/>
      <c r="M23" s="19"/>
    </row>
    <row r="24" spans="3:13" ht="13.35" customHeight="1">
      <c r="C24" s="48" t="s">
        <v>28</v>
      </c>
      <c r="D24" s="23"/>
      <c r="E24" s="37"/>
      <c r="F24" s="38"/>
      <c r="G24" s="39"/>
      <c r="H24" s="20"/>
      <c r="I24" s="23"/>
      <c r="J24" s="23"/>
      <c r="K24" s="52">
        <v>0</v>
      </c>
      <c r="L24" s="3"/>
      <c r="M24" s="19"/>
    </row>
    <row r="25" spans="3:13" ht="13.35" customHeight="1">
      <c r="C25" s="34" t="s">
        <v>36</v>
      </c>
      <c r="D25" s="25"/>
      <c r="E25" s="19"/>
      <c r="F25" s="25"/>
      <c r="G25" s="25"/>
      <c r="H25" s="19"/>
      <c r="I25" s="19"/>
      <c r="J25" s="19"/>
      <c r="K25" s="2">
        <f>SUM(K19:K24)</f>
        <v>275.89999999999998</v>
      </c>
      <c r="L25" s="2"/>
      <c r="M25" s="19"/>
    </row>
    <row r="26" spans="3:13" ht="13.35" customHeight="1">
      <c r="C26" s="31"/>
      <c r="D26" s="19"/>
      <c r="E26" s="19"/>
      <c r="F26" s="19"/>
      <c r="G26" s="19"/>
      <c r="H26" s="19"/>
      <c r="I26" s="19"/>
      <c r="J26" s="19"/>
      <c r="K26" s="2"/>
      <c r="L26" s="2"/>
      <c r="M26" s="19"/>
    </row>
    <row r="27" spans="3:13" ht="13.35" customHeight="1">
      <c r="C27" s="49" t="s">
        <v>37</v>
      </c>
      <c r="D27" s="21"/>
      <c r="E27" s="19"/>
      <c r="F27" s="21"/>
      <c r="G27" s="21"/>
      <c r="H27" s="19"/>
      <c r="I27" s="19"/>
      <c r="J27" s="19"/>
      <c r="K27" s="53">
        <v>8</v>
      </c>
      <c r="L27" s="2"/>
      <c r="M27" s="19"/>
    </row>
    <row r="28" spans="3:13" ht="13.35" customHeight="1">
      <c r="C28" s="49" t="s">
        <v>38</v>
      </c>
      <c r="D28" s="21"/>
      <c r="E28" s="19"/>
      <c r="F28" s="21"/>
      <c r="G28" s="21"/>
      <c r="H28" s="19"/>
      <c r="I28" s="19"/>
      <c r="J28" s="19"/>
      <c r="K28" s="54">
        <v>7</v>
      </c>
      <c r="L28" s="3"/>
      <c r="M28" s="19"/>
    </row>
    <row r="29" spans="3:13" ht="13.35" customHeight="1">
      <c r="C29" s="49" t="s">
        <v>39</v>
      </c>
      <c r="D29" s="21"/>
      <c r="E29" s="19"/>
      <c r="F29" s="21"/>
      <c r="G29" s="21"/>
      <c r="H29" s="19"/>
      <c r="I29" s="19"/>
      <c r="J29" s="19"/>
      <c r="K29" s="54">
        <v>16</v>
      </c>
      <c r="L29" s="3"/>
      <c r="M29" s="19"/>
    </row>
    <row r="30" spans="3:13" ht="13.35" customHeight="1">
      <c r="C30" s="49" t="s">
        <v>28</v>
      </c>
      <c r="D30" s="21"/>
      <c r="E30" s="19"/>
      <c r="F30" s="21"/>
      <c r="G30" s="21"/>
      <c r="H30" s="19"/>
      <c r="I30" s="19"/>
      <c r="J30" s="19"/>
      <c r="K30" s="54">
        <v>0</v>
      </c>
      <c r="L30" s="3"/>
      <c r="M30" s="19"/>
    </row>
    <row r="31" spans="3:13" ht="13.35" customHeight="1">
      <c r="C31" s="16" t="s">
        <v>42</v>
      </c>
      <c r="D31" s="23"/>
      <c r="E31" s="47">
        <v>0.09</v>
      </c>
      <c r="F31" s="23"/>
      <c r="G31" s="21" t="s">
        <v>43</v>
      </c>
      <c r="H31" s="45">
        <v>2.75</v>
      </c>
      <c r="I31" s="28" t="s">
        <v>11</v>
      </c>
      <c r="J31" s="21" t="s">
        <v>4</v>
      </c>
      <c r="K31" s="3">
        <f>E31*SUM(K25:K29)*H31/12</f>
        <v>6.3298124999999992</v>
      </c>
      <c r="L31" s="3"/>
      <c r="M31" s="19"/>
    </row>
    <row r="32" spans="3:13" ht="13.35" customHeight="1">
      <c r="C32" s="40" t="s">
        <v>40</v>
      </c>
      <c r="D32" s="23"/>
      <c r="E32" s="46">
        <v>14</v>
      </c>
      <c r="F32" s="36" t="s">
        <v>12</v>
      </c>
      <c r="G32" s="21" t="s">
        <v>43</v>
      </c>
      <c r="H32" s="45">
        <v>2</v>
      </c>
      <c r="I32" s="28" t="s">
        <v>5</v>
      </c>
      <c r="J32" s="21" t="s">
        <v>4</v>
      </c>
      <c r="K32" s="3">
        <f>E32*H32</f>
        <v>28</v>
      </c>
      <c r="L32" s="3"/>
      <c r="M32" s="19"/>
    </row>
    <row r="33" spans="3:13" ht="13.35" customHeight="1">
      <c r="C33" s="40" t="s">
        <v>41</v>
      </c>
      <c r="D33" s="23"/>
      <c r="E33" s="55">
        <v>0.01</v>
      </c>
      <c r="F33" s="36" t="s">
        <v>13</v>
      </c>
      <c r="G33" s="23"/>
      <c r="H33" s="29"/>
      <c r="I33" s="21"/>
      <c r="J33" s="21"/>
      <c r="K33" s="3">
        <f>SUM(K15:K16)*$E$33+SUM(K25:K32)*0.005</f>
        <v>12.607450432363013</v>
      </c>
      <c r="L33" s="3"/>
      <c r="M33" s="19"/>
    </row>
    <row r="34" spans="3:13" ht="3" customHeight="1">
      <c r="C34" s="19"/>
      <c r="D34" s="19"/>
      <c r="E34" s="19"/>
      <c r="F34" s="19"/>
      <c r="G34" s="19"/>
      <c r="H34" s="19"/>
      <c r="I34" s="19"/>
      <c r="J34" s="19"/>
      <c r="K34" s="41"/>
      <c r="L34" s="19"/>
      <c r="M34" s="19"/>
    </row>
    <row r="35" spans="3:13" ht="13.35" customHeight="1">
      <c r="C35" s="25" t="s">
        <v>24</v>
      </c>
      <c r="D35" s="25"/>
      <c r="E35" s="19"/>
      <c r="F35" s="25"/>
      <c r="G35" s="25"/>
      <c r="H35" s="19"/>
      <c r="I35" s="19"/>
      <c r="J35" s="19"/>
      <c r="K35" s="2">
        <f>SUM(K25:K33)+K15+K16</f>
        <v>1443.9673999186643</v>
      </c>
      <c r="L35" s="2"/>
      <c r="M35" s="19"/>
    </row>
    <row r="36" spans="3:13" ht="13.35" customHeight="1">
      <c r="C36" s="19"/>
      <c r="D36" s="19"/>
      <c r="E36" s="19"/>
      <c r="F36" s="19"/>
      <c r="G36" s="19"/>
      <c r="H36" s="19"/>
      <c r="I36" s="19"/>
      <c r="J36" s="19"/>
      <c r="K36" s="2"/>
      <c r="L36" s="2"/>
      <c r="M36" s="19"/>
    </row>
    <row r="37" spans="3:13" ht="13.35" customHeight="1">
      <c r="C37" s="25" t="s">
        <v>25</v>
      </c>
      <c r="D37" s="25"/>
      <c r="E37" s="19"/>
      <c r="F37" s="25"/>
      <c r="G37" s="25"/>
      <c r="H37" s="19"/>
      <c r="I37" s="19"/>
      <c r="J37" s="19"/>
      <c r="K37" s="1">
        <f>K12-K35</f>
        <v>-1443.9673999186643</v>
      </c>
      <c r="L37" s="1"/>
      <c r="M37" s="19"/>
    </row>
    <row r="38" spans="3:13" ht="13.35" customHeight="1">
      <c r="C38" s="19"/>
      <c r="D38" s="19"/>
      <c r="E38" s="19"/>
      <c r="F38" s="19"/>
      <c r="G38" s="19"/>
      <c r="H38" s="19"/>
      <c r="I38" s="19"/>
      <c r="J38" s="19"/>
      <c r="K38" s="2"/>
      <c r="L38" s="2"/>
      <c r="M38" s="19"/>
    </row>
    <row r="39" spans="3:13" ht="13.35" customHeight="1">
      <c r="C39" s="25" t="s">
        <v>2</v>
      </c>
      <c r="D39" s="25"/>
      <c r="E39" s="19"/>
      <c r="F39" s="25"/>
      <c r="G39" s="25"/>
      <c r="H39" s="19"/>
      <c r="I39" s="19"/>
      <c r="J39" s="19"/>
      <c r="K39" s="2"/>
      <c r="L39" s="2"/>
      <c r="M39" s="19"/>
    </row>
    <row r="40" spans="3:13" ht="13.35" customHeight="1">
      <c r="C40" s="21" t="s">
        <v>14</v>
      </c>
      <c r="D40" s="21"/>
      <c r="E40" s="19"/>
      <c r="F40" s="21"/>
      <c r="G40" s="21"/>
      <c r="H40" s="19"/>
      <c r="I40" s="19"/>
      <c r="J40" s="19"/>
      <c r="K40" s="53">
        <v>16</v>
      </c>
      <c r="L40" s="2"/>
      <c r="M40" s="19"/>
    </row>
    <row r="41" spans="3:13" ht="13.35" customHeight="1" thickBot="1">
      <c r="C41" s="19"/>
      <c r="D41" s="19"/>
      <c r="E41" s="19"/>
      <c r="F41" s="19"/>
      <c r="G41" s="19"/>
      <c r="H41" s="19"/>
      <c r="I41" s="19"/>
      <c r="J41" s="19"/>
      <c r="K41" s="14"/>
      <c r="L41" s="2"/>
      <c r="M41" s="19"/>
    </row>
    <row r="42" spans="3:13" ht="13.35" customHeight="1" thickTop="1">
      <c r="C42" s="25" t="s">
        <v>26</v>
      </c>
      <c r="D42" s="25"/>
      <c r="E42" s="19"/>
      <c r="F42" s="25"/>
      <c r="G42" s="25"/>
      <c r="H42" s="19"/>
      <c r="I42" s="19"/>
      <c r="J42" s="19"/>
      <c r="K42" s="2">
        <f>K35+K40</f>
        <v>1459.9673999186643</v>
      </c>
      <c r="L42" s="2"/>
      <c r="M42" s="19"/>
    </row>
    <row r="43" spans="3:13" ht="13.35" customHeight="1">
      <c r="D43" s="19"/>
      <c r="E43" s="19"/>
      <c r="F43" s="19"/>
      <c r="G43" s="19"/>
      <c r="H43" s="19"/>
      <c r="I43" s="19"/>
      <c r="J43" s="19"/>
      <c r="K43" s="2"/>
      <c r="L43" s="2"/>
      <c r="M43" s="19"/>
    </row>
    <row r="44" spans="3:13" ht="13.35" customHeight="1">
      <c r="C44" s="25" t="s">
        <v>27</v>
      </c>
      <c r="D44" s="25"/>
      <c r="E44" s="19"/>
      <c r="F44" s="25"/>
      <c r="G44" s="25"/>
      <c r="H44" s="19"/>
      <c r="I44" s="19"/>
      <c r="J44" s="19"/>
      <c r="K44" s="1">
        <f>K12-K42</f>
        <v>-1459.9673999186643</v>
      </c>
      <c r="L44" s="1"/>
      <c r="M44" s="19"/>
    </row>
    <row r="45" spans="3:13" ht="13.35" customHeight="1">
      <c r="C45" s="19"/>
      <c r="D45" s="19"/>
      <c r="E45" s="19"/>
      <c r="F45" s="19"/>
      <c r="G45" s="19"/>
      <c r="H45" s="19"/>
      <c r="I45" s="19"/>
      <c r="J45" s="19"/>
      <c r="K45" s="2"/>
      <c r="L45" s="2"/>
      <c r="M45" s="19"/>
    </row>
    <row r="46" spans="3:13" ht="13.35" customHeight="1">
      <c r="C46" s="21" t="s">
        <v>50</v>
      </c>
      <c r="D46" s="21"/>
      <c r="E46" s="19"/>
      <c r="F46" s="21"/>
      <c r="G46" s="21"/>
      <c r="H46" s="19"/>
      <c r="I46" s="19"/>
      <c r="J46" s="19"/>
      <c r="K46" s="1">
        <f>IF(H12&gt;0,K35/$H$12,"'--")</f>
        <v>1.3126976362896949</v>
      </c>
      <c r="L46" s="2" t="s">
        <v>44</v>
      </c>
      <c r="M46" s="19"/>
    </row>
    <row r="47" spans="3:13" ht="13.35" customHeight="1">
      <c r="C47" s="21" t="s">
        <v>51</v>
      </c>
      <c r="D47" s="21"/>
      <c r="E47" s="19"/>
      <c r="F47" s="21"/>
      <c r="G47" s="21"/>
      <c r="H47" s="19"/>
      <c r="I47" s="19"/>
      <c r="J47" s="19"/>
      <c r="K47" s="1">
        <f>IF(H12&gt;0,K42/$H$12,"'--")</f>
        <v>1.3272430908351494</v>
      </c>
      <c r="L47" s="2" t="s">
        <v>44</v>
      </c>
      <c r="M47" s="19"/>
    </row>
    <row r="48" spans="3:13" ht="13.35" customHeight="1">
      <c r="C48" s="21"/>
      <c r="D48" s="21"/>
      <c r="E48" s="19"/>
      <c r="F48" s="21"/>
      <c r="G48" s="21"/>
      <c r="H48" s="19"/>
      <c r="I48" s="19"/>
      <c r="J48" s="19"/>
      <c r="K48" s="2"/>
      <c r="L48" s="2"/>
      <c r="M48" s="19"/>
    </row>
    <row r="50" spans="1:16">
      <c r="C50" s="7" t="s">
        <v>49</v>
      </c>
      <c r="D50" s="7"/>
      <c r="E50" s="8"/>
      <c r="F50" s="9"/>
      <c r="G50" s="9"/>
      <c r="H50" s="9"/>
      <c r="I50" s="9"/>
      <c r="J50" s="9"/>
      <c r="K50" s="9"/>
    </row>
    <row r="51" spans="1:16" s="56" customFormat="1">
      <c r="A51" s="58"/>
      <c r="B51" s="11"/>
      <c r="C51" s="59" t="s">
        <v>47</v>
      </c>
      <c r="D51" s="10"/>
      <c r="E51" s="11"/>
      <c r="F51" s="11"/>
      <c r="G51" s="11"/>
      <c r="H51" s="11"/>
      <c r="I51" s="11"/>
      <c r="J51" s="11"/>
      <c r="K51" s="11"/>
      <c r="L51" s="11"/>
      <c r="M51" s="11"/>
      <c r="N51" s="11"/>
      <c r="O51" s="11"/>
      <c r="P51" s="11"/>
    </row>
    <row r="52" spans="1:16">
      <c r="C52" s="12" t="s">
        <v>20</v>
      </c>
      <c r="D52" s="12"/>
      <c r="E52" s="11"/>
      <c r="F52" s="11"/>
      <c r="G52" s="11"/>
      <c r="H52" s="11"/>
      <c r="I52" s="11"/>
      <c r="J52" s="11"/>
      <c r="K52" s="11"/>
    </row>
    <row r="53" spans="1:16">
      <c r="C53" s="13">
        <f ca="1">TODAY()</f>
        <v>42521</v>
      </c>
      <c r="D53" s="13"/>
      <c r="E53" s="11"/>
      <c r="F53" s="11"/>
      <c r="G53" s="11"/>
      <c r="H53" s="11"/>
      <c r="I53" s="11"/>
      <c r="J53" s="11"/>
      <c r="K53" s="11"/>
    </row>
    <row r="54" spans="1:16">
      <c r="C54" s="13"/>
      <c r="D54" s="13"/>
      <c r="E54" s="11"/>
      <c r="F54" s="11"/>
      <c r="G54" s="11"/>
      <c r="H54" s="11"/>
      <c r="I54" s="11"/>
      <c r="J54" s="11"/>
      <c r="K54" s="11"/>
    </row>
    <row r="55" spans="1:16">
      <c r="C55" s="42" t="s">
        <v>21</v>
      </c>
      <c r="D55" s="42"/>
      <c r="E55" s="43"/>
      <c r="F55" s="43"/>
      <c r="G55" s="43"/>
      <c r="H55" s="43"/>
      <c r="I55" s="43"/>
      <c r="J55" s="43"/>
      <c r="K55" s="43"/>
    </row>
    <row r="56" spans="1:16" ht="15" customHeight="1">
      <c r="C56" s="66" t="s">
        <v>22</v>
      </c>
      <c r="D56" s="66"/>
      <c r="E56" s="66"/>
      <c r="F56" s="66"/>
      <c r="G56" s="66"/>
      <c r="H56" s="66"/>
      <c r="I56" s="66"/>
      <c r="J56" s="66"/>
      <c r="K56" s="66"/>
    </row>
    <row r="57" spans="1:16" ht="18.75" customHeight="1">
      <c r="C57" s="66"/>
      <c r="D57" s="66"/>
      <c r="E57" s="66"/>
      <c r="F57" s="66"/>
      <c r="G57" s="66"/>
      <c r="H57" s="66"/>
      <c r="I57" s="66"/>
      <c r="J57" s="66"/>
      <c r="K57" s="66"/>
    </row>
    <row r="58" spans="1:16" ht="18" customHeight="1">
      <c r="C58" s="66" t="s">
        <v>48</v>
      </c>
      <c r="D58" s="66"/>
      <c r="E58" s="66"/>
      <c r="F58" s="66"/>
      <c r="G58" s="66"/>
      <c r="H58" s="66"/>
      <c r="I58" s="66"/>
      <c r="J58" s="66"/>
      <c r="K58" s="66"/>
      <c r="L58" s="66"/>
      <c r="M58" s="66"/>
      <c r="N58" s="66"/>
    </row>
  </sheetData>
  <sheetProtection sheet="1" objects="1" scenarios="1"/>
  <mergeCells count="7">
    <mergeCell ref="C3:M3"/>
    <mergeCell ref="C2:I2"/>
    <mergeCell ref="C58:N58"/>
    <mergeCell ref="C8:F8"/>
    <mergeCell ref="C5:F5"/>
    <mergeCell ref="C6:D6"/>
    <mergeCell ref="C56:K57"/>
  </mergeCells>
  <phoneticPr fontId="8" type="noConversion"/>
  <hyperlinks>
    <hyperlink ref="C3:D3" r:id="rId1" display="Estimating the Field Capacity of Farm Machines"/>
    <hyperlink ref="C3" r:id="rId2" display="Learn in the Financial Information section"/>
    <hyperlink ref="C3:I3" r:id="rId3" display="For more information see the Livestock Cost of Production Information File."/>
    <hyperlink ref="C3:M3" r:id="rId4" display="For more information see the Livestock Enterprise Budgets Information File."/>
    <hyperlink ref="C51" r:id="rId5"/>
    <hyperlink ref="C2" r:id="rId6"/>
  </hyperlinks>
  <printOptions gridLinesSet="0"/>
  <pageMargins left="0.7" right="0.7" top="0.75" bottom="0.75" header="0.3" footer="0.3"/>
  <pageSetup scale="89" orientation="portrait" horizontalDpi="4294967292" r:id="rId7"/>
  <headerFooter alignWithMargins="0">
    <oddHeader>&amp;LIowa State University Extension and Outreach&amp;RAg Decision Maker File B1-21</oddHeader>
    <oddFooter>&amp;Lhttp://www.extension.iastate.edu/agdm/livestock/xls/b1-21finyearlingheifersp13.xlsx</oddFooter>
  </headerFooter>
  <drawing r:id="rId8"/>
  <legacy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P58"/>
  <sheetViews>
    <sheetView showGridLines="0" zoomScaleNormal="100" zoomScaleSheetLayoutView="100" workbookViewId="0"/>
  </sheetViews>
  <sheetFormatPr defaultColWidth="10.109375" defaultRowHeight="13.2"/>
  <cols>
    <col min="1" max="1" width="1.6640625" style="58" customWidth="1"/>
    <col min="2" max="2" width="1.6640625" style="11" customWidth="1"/>
    <col min="3" max="3" width="33.109375" style="22" customWidth="1"/>
    <col min="4" max="4" width="1.6640625" style="22" customWidth="1"/>
    <col min="5" max="5" width="10.6640625" style="22" customWidth="1"/>
    <col min="6" max="6" width="9.6640625" style="22" customWidth="1"/>
    <col min="7" max="7" width="1.6640625" style="22" customWidth="1"/>
    <col min="8" max="8" width="10.6640625" style="22" customWidth="1"/>
    <col min="9" max="9" width="9.6640625" style="22" customWidth="1"/>
    <col min="10" max="10" width="2.109375" style="22" bestFit="1" customWidth="1"/>
    <col min="11" max="11" width="11.6640625" style="22" customWidth="1"/>
    <col min="12" max="12" width="6.109375" style="22" bestFit="1" customWidth="1"/>
    <col min="13" max="13" width="5.33203125" style="22" customWidth="1"/>
    <col min="14" max="16384" width="10.109375" style="22"/>
  </cols>
  <sheetData>
    <row r="1" spans="1:14" s="57" customFormat="1" ht="18" thickBot="1">
      <c r="C1" s="57" t="s">
        <v>18</v>
      </c>
    </row>
    <row r="2" spans="1:14" s="62" customFormat="1" ht="14.4" thickTop="1">
      <c r="A2" s="58"/>
      <c r="B2" s="60"/>
      <c r="C2" s="65" t="s">
        <v>46</v>
      </c>
      <c r="D2" s="65"/>
      <c r="E2" s="65"/>
      <c r="F2" s="65"/>
      <c r="G2" s="65"/>
      <c r="H2" s="65"/>
      <c r="I2" s="65"/>
      <c r="J2" s="11"/>
      <c r="K2" s="11"/>
      <c r="L2" s="11"/>
      <c r="M2" s="11"/>
      <c r="N2" s="61"/>
    </row>
    <row r="3" spans="1:14" s="11" customFormat="1" ht="12.75" customHeight="1">
      <c r="A3" s="58"/>
      <c r="B3" s="18"/>
      <c r="C3" s="63" t="s">
        <v>45</v>
      </c>
      <c r="D3" s="64"/>
      <c r="E3" s="64"/>
      <c r="F3" s="64"/>
      <c r="G3" s="64"/>
      <c r="H3" s="64"/>
      <c r="I3" s="64"/>
      <c r="J3" s="64"/>
      <c r="K3" s="64"/>
      <c r="L3" s="64"/>
      <c r="M3" s="64"/>
    </row>
    <row r="4" spans="1:14" s="11" customFormat="1">
      <c r="A4" s="58"/>
      <c r="B4" s="18"/>
      <c r="F4" s="18"/>
      <c r="G4" s="18"/>
    </row>
    <row r="5" spans="1:14" s="11" customFormat="1">
      <c r="A5" s="58"/>
      <c r="B5" s="18"/>
      <c r="C5" s="70" t="s">
        <v>15</v>
      </c>
      <c r="D5" s="70"/>
      <c r="E5" s="71"/>
      <c r="F5" s="71"/>
      <c r="G5" s="5"/>
      <c r="H5" s="5"/>
      <c r="I5" s="5"/>
      <c r="J5" s="15"/>
      <c r="K5" s="5"/>
    </row>
    <row r="6" spans="1:14" s="11" customFormat="1">
      <c r="A6" s="58"/>
      <c r="B6" s="18"/>
      <c r="C6" s="72" t="s">
        <v>16</v>
      </c>
      <c r="D6" s="73"/>
      <c r="E6" s="6"/>
      <c r="F6" s="6"/>
      <c r="G6" s="17"/>
      <c r="H6" s="6"/>
      <c r="I6" s="6"/>
      <c r="J6" s="6"/>
      <c r="K6" s="6"/>
    </row>
    <row r="7" spans="1:14" ht="13.35" customHeight="1">
      <c r="B7" s="18"/>
      <c r="C7" s="19"/>
      <c r="D7" s="19"/>
      <c r="E7" s="19"/>
      <c r="F7" s="19"/>
      <c r="G7" s="20"/>
      <c r="H7" s="21"/>
      <c r="I7" s="19"/>
      <c r="J7" s="19"/>
      <c r="K7" s="21"/>
    </row>
    <row r="8" spans="1:14" s="11" customFormat="1">
      <c r="A8" s="58"/>
      <c r="B8" s="18"/>
      <c r="C8" s="67" t="s">
        <v>17</v>
      </c>
      <c r="D8" s="68"/>
      <c r="E8" s="68"/>
      <c r="F8" s="69"/>
      <c r="G8" s="9"/>
    </row>
    <row r="9" spans="1:14" ht="13.35" customHeight="1">
      <c r="B9" s="18"/>
      <c r="C9" s="23"/>
      <c r="D9" s="23"/>
      <c r="E9" s="24"/>
      <c r="F9" s="23"/>
      <c r="G9" s="23"/>
      <c r="H9" s="24"/>
      <c r="I9" s="24"/>
      <c r="J9" s="24"/>
      <c r="K9" s="24"/>
      <c r="L9" s="24"/>
      <c r="M9" s="24"/>
    </row>
    <row r="10" spans="1:14" ht="13.35" customHeight="1">
      <c r="C10" s="19"/>
      <c r="D10" s="19"/>
      <c r="E10" s="19"/>
      <c r="F10" s="19"/>
      <c r="G10" s="19"/>
      <c r="H10" s="19"/>
      <c r="I10" s="19"/>
      <c r="J10" s="19"/>
      <c r="K10" s="19"/>
      <c r="L10" s="19"/>
      <c r="M10" s="19"/>
    </row>
    <row r="11" spans="1:14" ht="13.35" customHeight="1">
      <c r="C11" s="25" t="s">
        <v>0</v>
      </c>
      <c r="D11" s="25"/>
      <c r="E11" s="26" t="s">
        <v>6</v>
      </c>
      <c r="F11" s="25" t="s">
        <v>7</v>
      </c>
      <c r="G11" s="25"/>
      <c r="H11" s="27" t="s">
        <v>23</v>
      </c>
      <c r="I11" s="25" t="s">
        <v>7</v>
      </c>
      <c r="J11" s="25"/>
      <c r="K11" s="19"/>
      <c r="L11" s="19"/>
      <c r="M11" s="19"/>
    </row>
    <row r="12" spans="1:14" ht="13.35" customHeight="1">
      <c r="C12" s="21" t="s">
        <v>19</v>
      </c>
      <c r="D12" s="21"/>
      <c r="E12" s="44"/>
      <c r="F12" s="28" t="s">
        <v>44</v>
      </c>
      <c r="G12" s="21" t="s">
        <v>43</v>
      </c>
      <c r="H12" s="45"/>
      <c r="I12" s="28" t="s">
        <v>8</v>
      </c>
      <c r="J12" s="21" t="s">
        <v>4</v>
      </c>
      <c r="K12" s="1">
        <f>E12*H12</f>
        <v>0</v>
      </c>
      <c r="L12" s="29"/>
      <c r="M12" s="19"/>
    </row>
    <row r="13" spans="1:14" ht="13.35" customHeight="1">
      <c r="C13" s="19"/>
      <c r="D13" s="19"/>
      <c r="E13" s="30"/>
      <c r="F13" s="19"/>
      <c r="G13" s="19"/>
      <c r="H13" s="19"/>
      <c r="I13" s="19"/>
      <c r="J13" s="19"/>
      <c r="K13" s="19"/>
      <c r="L13" s="19"/>
      <c r="M13" s="19"/>
    </row>
    <row r="14" spans="1:14" ht="13.35" customHeight="1">
      <c r="C14" s="25" t="s">
        <v>1</v>
      </c>
      <c r="D14" s="25"/>
      <c r="E14" s="26" t="s">
        <v>6</v>
      </c>
      <c r="F14" s="25" t="s">
        <v>7</v>
      </c>
      <c r="G14" s="25"/>
      <c r="H14" s="27" t="s">
        <v>23</v>
      </c>
      <c r="I14" s="25" t="s">
        <v>7</v>
      </c>
      <c r="J14" s="25"/>
      <c r="K14" s="19"/>
      <c r="L14" s="19"/>
      <c r="M14" s="19"/>
    </row>
    <row r="15" spans="1:14" ht="13.35" customHeight="1">
      <c r="C15" s="31" t="s">
        <v>29</v>
      </c>
      <c r="D15" s="21"/>
      <c r="E15" s="46"/>
      <c r="F15" s="32" t="s">
        <v>8</v>
      </c>
      <c r="G15" s="21" t="s">
        <v>43</v>
      </c>
      <c r="H15" s="45"/>
      <c r="I15" s="28" t="s">
        <v>8</v>
      </c>
      <c r="J15" s="21" t="s">
        <v>4</v>
      </c>
      <c r="K15" s="2">
        <f>E15*H15</f>
        <v>0</v>
      </c>
      <c r="L15" s="2"/>
      <c r="M15" s="19"/>
    </row>
    <row r="16" spans="1:14" ht="13.35" customHeight="1">
      <c r="C16" s="31" t="s">
        <v>30</v>
      </c>
      <c r="D16" s="21"/>
      <c r="E16" s="47"/>
      <c r="F16" s="21"/>
      <c r="G16" s="21" t="s">
        <v>43</v>
      </c>
      <c r="H16" s="45"/>
      <c r="I16" s="28" t="s">
        <v>3</v>
      </c>
      <c r="J16" s="21" t="s">
        <v>4</v>
      </c>
      <c r="K16" s="3">
        <f>K15*E16*(H16/365)</f>
        <v>0</v>
      </c>
      <c r="L16" s="3"/>
      <c r="M16" s="19"/>
    </row>
    <row r="17" spans="3:13" ht="13.35" customHeight="1">
      <c r="C17" s="31"/>
      <c r="D17" s="19"/>
      <c r="E17" s="19"/>
      <c r="F17" s="21"/>
      <c r="G17" s="21"/>
      <c r="H17" s="19"/>
      <c r="I17" s="33"/>
      <c r="J17" s="19"/>
      <c r="K17" s="4"/>
      <c r="L17" s="4"/>
      <c r="M17" s="19"/>
    </row>
    <row r="18" spans="3:13" ht="13.35" customHeight="1">
      <c r="C18" s="34" t="s">
        <v>31</v>
      </c>
      <c r="D18" s="25"/>
      <c r="E18" s="19"/>
      <c r="F18" s="21"/>
      <c r="G18" s="21"/>
      <c r="H18" s="19"/>
      <c r="I18" s="35"/>
      <c r="J18" s="25"/>
      <c r="K18" s="19"/>
      <c r="L18" s="19"/>
      <c r="M18" s="19"/>
    </row>
    <row r="19" spans="3:13" ht="13.35" customHeight="1">
      <c r="C19" s="48" t="s">
        <v>32</v>
      </c>
      <c r="D19" s="23"/>
      <c r="E19" s="46"/>
      <c r="F19" s="28" t="s">
        <v>9</v>
      </c>
      <c r="G19" s="21" t="s">
        <v>43</v>
      </c>
      <c r="H19" s="45"/>
      <c r="I19" s="36" t="s">
        <v>9</v>
      </c>
      <c r="J19" s="21" t="s">
        <v>4</v>
      </c>
      <c r="K19" s="2">
        <f>E19*H19</f>
        <v>0</v>
      </c>
      <c r="L19" s="2"/>
      <c r="M19" s="19"/>
    </row>
    <row r="20" spans="3:13" ht="13.35" customHeight="1">
      <c r="C20" s="49" t="s">
        <v>52</v>
      </c>
      <c r="D20" s="21"/>
      <c r="E20" s="46"/>
      <c r="F20" s="28" t="s">
        <v>10</v>
      </c>
      <c r="G20" s="21" t="s">
        <v>43</v>
      </c>
      <c r="H20" s="45"/>
      <c r="I20" s="28" t="s">
        <v>10</v>
      </c>
      <c r="J20" s="21" t="s">
        <v>4</v>
      </c>
      <c r="K20" s="3">
        <f>E20*H20</f>
        <v>0</v>
      </c>
      <c r="L20" s="3"/>
      <c r="M20" s="19"/>
    </row>
    <row r="21" spans="3:13" ht="13.35" customHeight="1">
      <c r="C21" s="49" t="s">
        <v>33</v>
      </c>
      <c r="D21" s="21"/>
      <c r="E21" s="46"/>
      <c r="F21" s="28" t="s">
        <v>10</v>
      </c>
      <c r="G21" s="21" t="s">
        <v>43</v>
      </c>
      <c r="H21" s="45"/>
      <c r="I21" s="28" t="s">
        <v>10</v>
      </c>
      <c r="J21" s="21" t="s">
        <v>4</v>
      </c>
      <c r="K21" s="3">
        <f>E21*H21</f>
        <v>0</v>
      </c>
      <c r="L21" s="3"/>
      <c r="M21" s="19"/>
    </row>
    <row r="22" spans="3:13" ht="13.35" customHeight="1">
      <c r="C22" s="49" t="s">
        <v>34</v>
      </c>
      <c r="D22" s="21"/>
      <c r="E22" s="46"/>
      <c r="F22" s="28" t="s">
        <v>10</v>
      </c>
      <c r="G22" s="21" t="s">
        <v>43</v>
      </c>
      <c r="H22" s="45"/>
      <c r="I22" s="28" t="s">
        <v>10</v>
      </c>
      <c r="J22" s="21" t="s">
        <v>4</v>
      </c>
      <c r="K22" s="3">
        <f>E22*H22</f>
        <v>0</v>
      </c>
      <c r="L22" s="3"/>
      <c r="M22" s="19"/>
    </row>
    <row r="23" spans="3:13" ht="13.35" customHeight="1">
      <c r="C23" s="48" t="s">
        <v>35</v>
      </c>
      <c r="D23" s="23"/>
      <c r="E23" s="50"/>
      <c r="F23" s="28" t="s">
        <v>8</v>
      </c>
      <c r="G23" s="21" t="s">
        <v>43</v>
      </c>
      <c r="H23" s="51"/>
      <c r="I23" s="36" t="s">
        <v>8</v>
      </c>
      <c r="J23" s="21" t="s">
        <v>4</v>
      </c>
      <c r="K23" s="3">
        <f>E23*H23</f>
        <v>0</v>
      </c>
      <c r="L23" s="3"/>
      <c r="M23" s="19"/>
    </row>
    <row r="24" spans="3:13" ht="13.35" customHeight="1">
      <c r="C24" s="48" t="s">
        <v>28</v>
      </c>
      <c r="D24" s="23"/>
      <c r="E24" s="37"/>
      <c r="F24" s="38"/>
      <c r="G24" s="39"/>
      <c r="H24" s="20"/>
      <c r="I24" s="23"/>
      <c r="J24" s="23"/>
      <c r="K24" s="52">
        <v>0</v>
      </c>
      <c r="L24" s="3"/>
      <c r="M24" s="19"/>
    </row>
    <row r="25" spans="3:13" ht="13.35" customHeight="1">
      <c r="C25" s="34" t="s">
        <v>36</v>
      </c>
      <c r="D25" s="25"/>
      <c r="E25" s="19"/>
      <c r="F25" s="25"/>
      <c r="G25" s="25"/>
      <c r="H25" s="19"/>
      <c r="I25" s="19"/>
      <c r="J25" s="19"/>
      <c r="K25" s="2">
        <f>SUM(K19:K24)</f>
        <v>0</v>
      </c>
      <c r="L25" s="2"/>
      <c r="M25" s="19"/>
    </row>
    <row r="26" spans="3:13" ht="13.35" customHeight="1">
      <c r="C26" s="31"/>
      <c r="D26" s="19"/>
      <c r="E26" s="19"/>
      <c r="F26" s="19"/>
      <c r="G26" s="19"/>
      <c r="H26" s="19"/>
      <c r="I26" s="19"/>
      <c r="J26" s="19"/>
      <c r="K26" s="2"/>
      <c r="L26" s="2"/>
      <c r="M26" s="19"/>
    </row>
    <row r="27" spans="3:13" ht="13.35" customHeight="1">
      <c r="C27" s="49" t="s">
        <v>37</v>
      </c>
      <c r="D27" s="21"/>
      <c r="E27" s="19"/>
      <c r="F27" s="21"/>
      <c r="G27" s="21"/>
      <c r="H27" s="19"/>
      <c r="I27" s="19"/>
      <c r="J27" s="19"/>
      <c r="K27" s="53"/>
      <c r="L27" s="2"/>
      <c r="M27" s="19"/>
    </row>
    <row r="28" spans="3:13" ht="13.35" customHeight="1">
      <c r="C28" s="49" t="s">
        <v>38</v>
      </c>
      <c r="D28" s="21"/>
      <c r="E28" s="19"/>
      <c r="F28" s="21"/>
      <c r="G28" s="21"/>
      <c r="H28" s="19"/>
      <c r="I28" s="19"/>
      <c r="J28" s="19"/>
      <c r="K28" s="54"/>
      <c r="L28" s="3"/>
      <c r="M28" s="19"/>
    </row>
    <row r="29" spans="3:13" ht="13.35" customHeight="1">
      <c r="C29" s="49" t="s">
        <v>39</v>
      </c>
      <c r="D29" s="21"/>
      <c r="E29" s="19"/>
      <c r="F29" s="21"/>
      <c r="G29" s="21"/>
      <c r="H29" s="19"/>
      <c r="I29" s="19"/>
      <c r="J29" s="19"/>
      <c r="K29" s="54"/>
      <c r="L29" s="3"/>
      <c r="M29" s="19"/>
    </row>
    <row r="30" spans="3:13" ht="13.35" customHeight="1">
      <c r="C30" s="49" t="s">
        <v>28</v>
      </c>
      <c r="D30" s="21"/>
      <c r="E30" s="19"/>
      <c r="F30" s="21"/>
      <c r="G30" s="21"/>
      <c r="H30" s="19"/>
      <c r="I30" s="19"/>
      <c r="J30" s="19"/>
      <c r="K30" s="54"/>
      <c r="L30" s="3"/>
      <c r="M30" s="19"/>
    </row>
    <row r="31" spans="3:13" ht="13.35" customHeight="1">
      <c r="C31" s="16" t="s">
        <v>42</v>
      </c>
      <c r="D31" s="23"/>
      <c r="E31" s="47"/>
      <c r="F31" s="23"/>
      <c r="G31" s="21" t="s">
        <v>43</v>
      </c>
      <c r="H31" s="45"/>
      <c r="I31" s="28" t="s">
        <v>11</v>
      </c>
      <c r="J31" s="21" t="s">
        <v>4</v>
      </c>
      <c r="K31" s="3">
        <f>E31*SUM(K25:K29)*H31/12</f>
        <v>0</v>
      </c>
      <c r="L31" s="3"/>
      <c r="M31" s="19"/>
    </row>
    <row r="32" spans="3:13" ht="13.35" customHeight="1">
      <c r="C32" s="40" t="s">
        <v>40</v>
      </c>
      <c r="D32" s="23"/>
      <c r="E32" s="46"/>
      <c r="F32" s="36" t="s">
        <v>12</v>
      </c>
      <c r="G32" s="21" t="s">
        <v>43</v>
      </c>
      <c r="H32" s="45"/>
      <c r="I32" s="28" t="s">
        <v>5</v>
      </c>
      <c r="J32" s="21" t="s">
        <v>4</v>
      </c>
      <c r="K32" s="3">
        <f>E32*H32</f>
        <v>0</v>
      </c>
      <c r="L32" s="3"/>
      <c r="M32" s="19"/>
    </row>
    <row r="33" spans="3:13" ht="13.35" customHeight="1">
      <c r="C33" s="40" t="s">
        <v>41</v>
      </c>
      <c r="D33" s="23"/>
      <c r="E33" s="55"/>
      <c r="F33" s="36" t="s">
        <v>13</v>
      </c>
      <c r="G33" s="23"/>
      <c r="H33" s="29"/>
      <c r="I33" s="21"/>
      <c r="J33" s="21"/>
      <c r="K33" s="3">
        <f>SUM(K15:K16)*$E$33+SUM(K25:K32)*0.005</f>
        <v>0</v>
      </c>
      <c r="L33" s="3"/>
      <c r="M33" s="19"/>
    </row>
    <row r="34" spans="3:13" ht="3" customHeight="1">
      <c r="C34" s="19"/>
      <c r="D34" s="19"/>
      <c r="E34" s="19"/>
      <c r="F34" s="19"/>
      <c r="G34" s="19"/>
      <c r="H34" s="19"/>
      <c r="I34" s="19"/>
      <c r="J34" s="19"/>
      <c r="K34" s="41"/>
      <c r="L34" s="19"/>
      <c r="M34" s="19"/>
    </row>
    <row r="35" spans="3:13" ht="13.35" customHeight="1">
      <c r="C35" s="25" t="s">
        <v>24</v>
      </c>
      <c r="D35" s="25"/>
      <c r="E35" s="19"/>
      <c r="F35" s="25"/>
      <c r="G35" s="25"/>
      <c r="H35" s="19"/>
      <c r="I35" s="19"/>
      <c r="J35" s="19"/>
      <c r="K35" s="2">
        <f>SUM(K25:K33)+K15+K16</f>
        <v>0</v>
      </c>
      <c r="L35" s="2"/>
      <c r="M35" s="19"/>
    </row>
    <row r="36" spans="3:13" ht="13.35" customHeight="1">
      <c r="C36" s="19"/>
      <c r="D36" s="19"/>
      <c r="E36" s="19"/>
      <c r="F36" s="19"/>
      <c r="G36" s="19"/>
      <c r="H36" s="19"/>
      <c r="I36" s="19"/>
      <c r="J36" s="19"/>
      <c r="K36" s="2"/>
      <c r="L36" s="2"/>
      <c r="M36" s="19"/>
    </row>
    <row r="37" spans="3:13" ht="13.35" customHeight="1">
      <c r="C37" s="25" t="s">
        <v>25</v>
      </c>
      <c r="D37" s="25"/>
      <c r="E37" s="19"/>
      <c r="F37" s="25"/>
      <c r="G37" s="25"/>
      <c r="H37" s="19"/>
      <c r="I37" s="19"/>
      <c r="J37" s="19"/>
      <c r="K37" s="1">
        <f>K12-K35</f>
        <v>0</v>
      </c>
      <c r="L37" s="1"/>
      <c r="M37" s="19"/>
    </row>
    <row r="38" spans="3:13" ht="13.35" customHeight="1">
      <c r="C38" s="19"/>
      <c r="D38" s="19"/>
      <c r="E38" s="19"/>
      <c r="F38" s="19"/>
      <c r="G38" s="19"/>
      <c r="H38" s="19"/>
      <c r="I38" s="19"/>
      <c r="J38" s="19"/>
      <c r="K38" s="2"/>
      <c r="L38" s="2"/>
      <c r="M38" s="19"/>
    </row>
    <row r="39" spans="3:13" ht="13.35" customHeight="1">
      <c r="C39" s="25" t="s">
        <v>2</v>
      </c>
      <c r="D39" s="25"/>
      <c r="E39" s="19"/>
      <c r="F39" s="25"/>
      <c r="G39" s="25"/>
      <c r="H39" s="19"/>
      <c r="I39" s="19"/>
      <c r="J39" s="19"/>
      <c r="K39" s="2"/>
      <c r="L39" s="2"/>
      <c r="M39" s="19"/>
    </row>
    <row r="40" spans="3:13" ht="13.35" customHeight="1">
      <c r="C40" s="21" t="s">
        <v>14</v>
      </c>
      <c r="D40" s="21"/>
      <c r="E40" s="19"/>
      <c r="F40" s="21"/>
      <c r="G40" s="21"/>
      <c r="H40" s="19"/>
      <c r="I40" s="19"/>
      <c r="J40" s="19"/>
      <c r="K40" s="53"/>
      <c r="L40" s="2"/>
      <c r="M40" s="19"/>
    </row>
    <row r="41" spans="3:13" ht="13.35" customHeight="1" thickBot="1">
      <c r="C41" s="19"/>
      <c r="D41" s="19"/>
      <c r="E41" s="19"/>
      <c r="F41" s="19"/>
      <c r="G41" s="19"/>
      <c r="H41" s="19"/>
      <c r="I41" s="19"/>
      <c r="J41" s="19"/>
      <c r="K41" s="14"/>
      <c r="L41" s="2"/>
      <c r="M41" s="19"/>
    </row>
    <row r="42" spans="3:13" ht="13.35" customHeight="1" thickTop="1">
      <c r="C42" s="25" t="s">
        <v>26</v>
      </c>
      <c r="D42" s="25"/>
      <c r="E42" s="19"/>
      <c r="F42" s="25"/>
      <c r="G42" s="25"/>
      <c r="H42" s="19"/>
      <c r="I42" s="19"/>
      <c r="J42" s="19"/>
      <c r="K42" s="2">
        <f>K35+K40</f>
        <v>0</v>
      </c>
      <c r="L42" s="2"/>
      <c r="M42" s="19"/>
    </row>
    <row r="43" spans="3:13" ht="13.35" customHeight="1">
      <c r="D43" s="19"/>
      <c r="E43" s="19"/>
      <c r="F43" s="19"/>
      <c r="G43" s="19"/>
      <c r="H43" s="19"/>
      <c r="I43" s="19"/>
      <c r="J43" s="19"/>
      <c r="K43" s="2"/>
      <c r="L43" s="2"/>
      <c r="M43" s="19"/>
    </row>
    <row r="44" spans="3:13" ht="13.35" customHeight="1">
      <c r="C44" s="25" t="s">
        <v>27</v>
      </c>
      <c r="D44" s="25"/>
      <c r="E44" s="19"/>
      <c r="F44" s="25"/>
      <c r="G44" s="25"/>
      <c r="H44" s="19"/>
      <c r="I44" s="19"/>
      <c r="J44" s="19"/>
      <c r="K44" s="1">
        <f>K12-K42</f>
        <v>0</v>
      </c>
      <c r="L44" s="1"/>
      <c r="M44" s="19"/>
    </row>
    <row r="45" spans="3:13" ht="13.35" customHeight="1">
      <c r="C45" s="19"/>
      <c r="D45" s="19"/>
      <c r="E45" s="19"/>
      <c r="F45" s="19"/>
      <c r="G45" s="19"/>
      <c r="H45" s="19"/>
      <c r="I45" s="19"/>
      <c r="J45" s="19"/>
      <c r="K45" s="2"/>
      <c r="L45" s="2"/>
      <c r="M45" s="19"/>
    </row>
    <row r="46" spans="3:13" ht="13.35" customHeight="1">
      <c r="C46" s="21" t="s">
        <v>50</v>
      </c>
      <c r="D46" s="21"/>
      <c r="E46" s="19"/>
      <c r="F46" s="21"/>
      <c r="G46" s="21"/>
      <c r="H46" s="19"/>
      <c r="I46" s="19"/>
      <c r="J46" s="19"/>
      <c r="K46" s="1" t="str">
        <f>IF(H12&gt;0,K35/$H$12,"'--")</f>
        <v>'--</v>
      </c>
      <c r="L46" s="2" t="s">
        <v>44</v>
      </c>
      <c r="M46" s="19"/>
    </row>
    <row r="47" spans="3:13" ht="13.35" customHeight="1">
      <c r="C47" s="21" t="s">
        <v>51</v>
      </c>
      <c r="D47" s="21"/>
      <c r="E47" s="19"/>
      <c r="F47" s="21"/>
      <c r="G47" s="21"/>
      <c r="H47" s="19"/>
      <c r="I47" s="19"/>
      <c r="J47" s="19"/>
      <c r="K47" s="1" t="str">
        <f>IF(H12&gt;0,K42/$H$12,"'--")</f>
        <v>'--</v>
      </c>
      <c r="L47" s="2" t="s">
        <v>44</v>
      </c>
      <c r="M47" s="19"/>
    </row>
    <row r="48" spans="3:13" ht="13.35" customHeight="1">
      <c r="C48" s="21"/>
      <c r="D48" s="21"/>
      <c r="E48" s="19"/>
      <c r="F48" s="21"/>
      <c r="G48" s="21"/>
      <c r="H48" s="19"/>
      <c r="I48" s="19"/>
      <c r="J48" s="19"/>
      <c r="K48" s="2"/>
      <c r="L48" s="2"/>
      <c r="M48" s="19"/>
    </row>
    <row r="50" spans="1:16">
      <c r="C50" s="7" t="s">
        <v>49</v>
      </c>
      <c r="D50" s="7"/>
      <c r="E50" s="8"/>
      <c r="F50" s="9"/>
      <c r="G50" s="9"/>
      <c r="H50" s="9"/>
      <c r="I50" s="9"/>
      <c r="J50" s="9"/>
      <c r="K50" s="9"/>
    </row>
    <row r="51" spans="1:16" s="56" customFormat="1">
      <c r="A51" s="58"/>
      <c r="B51" s="11"/>
      <c r="C51" s="59" t="s">
        <v>47</v>
      </c>
      <c r="D51" s="10"/>
      <c r="E51" s="11"/>
      <c r="F51" s="11"/>
      <c r="G51" s="11"/>
      <c r="H51" s="11"/>
      <c r="I51" s="11"/>
      <c r="J51" s="11"/>
      <c r="K51" s="11"/>
      <c r="L51" s="11"/>
      <c r="M51" s="11"/>
      <c r="N51" s="11"/>
      <c r="O51" s="11"/>
      <c r="P51" s="11"/>
    </row>
    <row r="52" spans="1:16">
      <c r="C52" s="12" t="s">
        <v>20</v>
      </c>
      <c r="D52" s="12"/>
      <c r="E52" s="11"/>
      <c r="F52" s="11"/>
      <c r="G52" s="11"/>
      <c r="H52" s="11"/>
      <c r="I52" s="11"/>
      <c r="J52" s="11"/>
      <c r="K52" s="11"/>
    </row>
    <row r="53" spans="1:16">
      <c r="C53" s="13">
        <f ca="1">TODAY()</f>
        <v>42521</v>
      </c>
      <c r="D53" s="13"/>
      <c r="E53" s="11"/>
      <c r="F53" s="11"/>
      <c r="G53" s="11"/>
      <c r="H53" s="11"/>
      <c r="I53" s="11"/>
      <c r="J53" s="11"/>
      <c r="K53" s="11"/>
    </row>
    <row r="54" spans="1:16">
      <c r="C54" s="13"/>
      <c r="D54" s="13"/>
      <c r="E54" s="11"/>
      <c r="F54" s="11"/>
      <c r="G54" s="11"/>
      <c r="H54" s="11"/>
      <c r="I54" s="11"/>
      <c r="J54" s="11"/>
      <c r="K54" s="11"/>
    </row>
    <row r="55" spans="1:16">
      <c r="C55" s="42" t="s">
        <v>21</v>
      </c>
      <c r="D55" s="42"/>
      <c r="E55" s="43"/>
      <c r="F55" s="43"/>
      <c r="G55" s="43"/>
      <c r="H55" s="43"/>
      <c r="I55" s="43"/>
      <c r="J55" s="43"/>
      <c r="K55" s="43"/>
    </row>
    <row r="56" spans="1:16" ht="15" customHeight="1">
      <c r="C56" s="66" t="s">
        <v>22</v>
      </c>
      <c r="D56" s="66"/>
      <c r="E56" s="66"/>
      <c r="F56" s="66"/>
      <c r="G56" s="66"/>
      <c r="H56" s="66"/>
      <c r="I56" s="66"/>
      <c r="J56" s="66"/>
      <c r="K56" s="66"/>
    </row>
    <row r="57" spans="1:16" ht="18.75" customHeight="1">
      <c r="C57" s="66"/>
      <c r="D57" s="66"/>
      <c r="E57" s="66"/>
      <c r="F57" s="66"/>
      <c r="G57" s="66"/>
      <c r="H57" s="66"/>
      <c r="I57" s="66"/>
      <c r="J57" s="66"/>
      <c r="K57" s="66"/>
    </row>
    <row r="58" spans="1:16" ht="18" customHeight="1">
      <c r="C58" s="66" t="s">
        <v>48</v>
      </c>
      <c r="D58" s="66"/>
      <c r="E58" s="66"/>
      <c r="F58" s="66"/>
      <c r="G58" s="66"/>
      <c r="H58" s="66"/>
      <c r="I58" s="66"/>
      <c r="J58" s="66"/>
      <c r="K58" s="66"/>
      <c r="L58" s="66"/>
      <c r="M58" s="66"/>
      <c r="N58" s="66"/>
    </row>
  </sheetData>
  <sheetProtection sheet="1" objects="1" scenarios="1"/>
  <mergeCells count="7">
    <mergeCell ref="C2:I2"/>
    <mergeCell ref="C58:N58"/>
    <mergeCell ref="C3:M3"/>
    <mergeCell ref="C5:F5"/>
    <mergeCell ref="C6:D6"/>
    <mergeCell ref="C8:F8"/>
    <mergeCell ref="C56:K57"/>
  </mergeCells>
  <hyperlinks>
    <hyperlink ref="C3:D3" r:id="rId1" display="Estimating the Field Capacity of Farm Machines"/>
    <hyperlink ref="C3" r:id="rId2" display="Learn in the Financial Information section"/>
    <hyperlink ref="C3:I3" r:id="rId3" display="For more information see the Livestock Cost of Production Information File."/>
    <hyperlink ref="C3:M3" r:id="rId4" display="For more information see the Livestock Enterprise Budgets Information File."/>
    <hyperlink ref="C51" r:id="rId5"/>
    <hyperlink ref="C2" r:id="rId6"/>
  </hyperlinks>
  <printOptions gridLinesSet="0"/>
  <pageMargins left="0.7" right="0.7" top="0.75" bottom="0.75" header="0.3" footer="0.3"/>
  <pageSetup scale="89" orientation="portrait" horizontalDpi="4294967292" r:id="rId7"/>
  <headerFooter alignWithMargins="0">
    <oddHeader>&amp;LIowa State University Extension and Outreach&amp;RAg Decision Maker File B1-21</oddHeader>
    <oddFooter>&amp;Lhttp://www.extension.iastate.edu/agdm/livestock/xls/b1-21finyearlingheifersp13.xlsx</oddFooter>
  </headerFooter>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Example</vt:lpstr>
      <vt:lpstr>Blank</vt:lpstr>
      <vt:lpstr>Blank!Print_Area</vt:lpstr>
      <vt:lpstr>Example!Print_Area</vt:lpstr>
    </vt:vector>
  </TitlesOfParts>
  <Company>ISU Extension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ISU_AgDM</dc:creator>
  <cp:lastModifiedBy>Johanns, Ann M [ECONA]</cp:lastModifiedBy>
  <cp:lastPrinted>2015-04-30T16:05:51Z</cp:lastPrinted>
  <dcterms:created xsi:type="dcterms:W3CDTF">2001-03-23T22:57:52Z</dcterms:created>
  <dcterms:modified xsi:type="dcterms:W3CDTF">2016-05-31T17:15:40Z</dcterms:modified>
</cp:coreProperties>
</file>