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4912" windowHeight="12072"/>
  </bookViews>
  <sheets>
    <sheet name="Intro" sheetId="6" r:id="rId1"/>
    <sheet name="Example" sheetId="1" r:id="rId2"/>
    <sheet name="Blank" sheetId="8" r:id="rId3"/>
    <sheet name="Blank2" sheetId="7" state="hidden" r:id="rId4"/>
  </sheets>
  <definedNames>
    <definedName name="_xlnm.Print_Area" localSheetId="2">Blank!$C$1:$J$53</definedName>
    <definedName name="_xlnm.Print_Area" localSheetId="1">Example!$C$1:$J$53</definedName>
    <definedName name="_xlnm.Print_Area" localSheetId="0">Intro!$C$1:$N$42</definedName>
  </definedNames>
  <calcPr calcId="145621"/>
</workbook>
</file>

<file path=xl/calcChain.xml><?xml version="1.0" encoding="utf-8"?>
<calcChain xmlns="http://schemas.openxmlformats.org/spreadsheetml/2006/main">
  <c r="D50" i="8" l="1"/>
  <c r="J30" i="8"/>
  <c r="H30" i="8"/>
  <c r="F30" i="8"/>
  <c r="J26" i="8"/>
  <c r="H26" i="8"/>
  <c r="F26" i="8"/>
  <c r="F34" i="8" s="1"/>
  <c r="J19" i="8"/>
  <c r="H19" i="8"/>
  <c r="F19" i="8"/>
  <c r="F23" i="8" s="1"/>
  <c r="J18" i="8"/>
  <c r="H18" i="8"/>
  <c r="H23" i="8" s="1"/>
  <c r="H36" i="8" s="1"/>
  <c r="F18" i="8"/>
  <c r="F19" i="1"/>
  <c r="J23" i="8" l="1"/>
  <c r="J36" i="8" s="1"/>
  <c r="J34" i="8"/>
  <c r="H34" i="8"/>
  <c r="H39" i="8" s="1"/>
  <c r="H40" i="8" s="1"/>
  <c r="H41" i="8" s="1"/>
  <c r="F36" i="8"/>
  <c r="F39" i="8" s="1"/>
  <c r="F40" i="8" s="1"/>
  <c r="F41" i="8" s="1"/>
  <c r="J39" i="8" l="1"/>
  <c r="J40" i="8" s="1"/>
  <c r="J41" i="8" s="1"/>
  <c r="J34" i="7"/>
  <c r="H34" i="7"/>
  <c r="F34" i="7"/>
  <c r="D50" i="7" l="1"/>
  <c r="J30" i="7"/>
  <c r="H30" i="7"/>
  <c r="F30" i="7"/>
  <c r="J26" i="7"/>
  <c r="H26" i="7"/>
  <c r="F26" i="7"/>
  <c r="J19" i="7"/>
  <c r="H19" i="7"/>
  <c r="F19" i="7"/>
  <c r="J18" i="7"/>
  <c r="J23" i="7" s="1"/>
  <c r="H18" i="7"/>
  <c r="H23" i="7" s="1"/>
  <c r="F18" i="7"/>
  <c r="F23" i="7" l="1"/>
  <c r="H36" i="7"/>
  <c r="H39" i="7" s="1"/>
  <c r="H40" i="7" s="1"/>
  <c r="H41" i="7" s="1"/>
  <c r="J36" i="7"/>
  <c r="J39" i="7" s="1"/>
  <c r="J40" i="7" s="1"/>
  <c r="J41" i="7" s="1"/>
  <c r="F36" i="7"/>
  <c r="F39" i="7" s="1"/>
  <c r="F40" i="7" s="1"/>
  <c r="F41" i="7" s="1"/>
  <c r="J30" i="1"/>
  <c r="H30" i="1"/>
  <c r="F30" i="1"/>
  <c r="J18" i="1"/>
  <c r="H18" i="1"/>
  <c r="F18" i="1"/>
  <c r="F23" i="1" s="1"/>
  <c r="D50" i="1"/>
  <c r="J26" i="1"/>
  <c r="J34" i="1" s="1"/>
  <c r="H26" i="1"/>
  <c r="F26" i="1"/>
  <c r="J19" i="1"/>
  <c r="H19" i="1"/>
  <c r="H34" i="1" l="1"/>
  <c r="F34" i="1"/>
  <c r="F36" i="1"/>
  <c r="J23" i="1"/>
  <c r="J36" i="1" s="1"/>
  <c r="H23" i="1"/>
  <c r="H36" i="1" s="1"/>
  <c r="F39" i="1" l="1"/>
  <c r="F40" i="1" s="1"/>
  <c r="F41" i="1" s="1"/>
  <c r="H39" i="1"/>
  <c r="H40" i="1" s="1"/>
  <c r="H41" i="1" s="1"/>
  <c r="J39" i="1"/>
  <c r="J40" i="1" l="1"/>
  <c r="J41" i="1" s="1"/>
</calcChain>
</file>

<file path=xl/comments1.xml><?xml version="1.0" encoding="utf-8"?>
<comments xmlns="http://schemas.openxmlformats.org/spreadsheetml/2006/main">
  <authors>
    <author>Economics Department</author>
  </authors>
  <commentList>
    <comment ref="C5" authorId="0">
      <text>
        <r>
          <rPr>
            <sz val="8"/>
            <color indexed="81"/>
            <rFont val="Tahoma"/>
            <family val="2"/>
          </rPr>
          <t>Place the cursor over cells with red triangles to read comments.</t>
        </r>
      </text>
    </comment>
  </commentList>
</comments>
</file>

<file path=xl/comments2.xml><?xml version="1.0" encoding="utf-8"?>
<comments xmlns="http://schemas.openxmlformats.org/spreadsheetml/2006/main">
  <authors>
    <author>Schulz, Lee [ECON]</author>
  </authors>
  <commentList>
    <comment ref="D21" authorId="0">
      <text>
        <r>
          <rPr>
            <sz val="9"/>
            <color indexed="81"/>
            <rFont val="Tahoma"/>
            <family val="2"/>
          </rPr>
          <t>e.g., equipment, etc.</t>
        </r>
      </text>
    </comment>
    <comment ref="D32" authorId="0">
      <text>
        <r>
          <rPr>
            <sz val="9"/>
            <color indexed="81"/>
            <rFont val="Tahoma"/>
            <family val="2"/>
          </rPr>
          <t>e.g., maintenance costs, etc.</t>
        </r>
      </text>
    </comment>
    <comment ref="D33" authorId="0">
      <text>
        <r>
          <rPr>
            <sz val="9"/>
            <color indexed="81"/>
            <rFont val="Tahoma"/>
            <family val="2"/>
          </rPr>
          <t>e.g., machinery costs, etc.</t>
        </r>
      </text>
    </comment>
    <comment ref="D34" authorId="0">
      <text>
        <r>
          <rPr>
            <sz val="9"/>
            <color indexed="81"/>
            <rFont val="Tahoma"/>
            <family val="2"/>
          </rPr>
          <t>Note, it is presumed that feed and other costs 
would have been incurred up to the repurchase 
date had the cow been retained rather than sold.</t>
        </r>
      </text>
    </comment>
    <comment ref="D36" authorId="0">
      <text>
        <r>
          <rPr>
            <sz val="9"/>
            <color indexed="81"/>
            <rFont val="Tahoma"/>
            <family val="2"/>
          </rPr>
          <t>Note, this could alternatively be savings 
on interest payments if principal balances 
on loans are reduced.</t>
        </r>
      </text>
    </comment>
    <comment ref="D37" authorId="0">
      <text>
        <r>
          <rPr>
            <sz val="9"/>
            <color indexed="81"/>
            <rFont val="Tahoma"/>
            <family val="2"/>
          </rPr>
          <t>e.g., rent land, etc.</t>
        </r>
      </text>
    </comment>
    <comment ref="D40" authorId="0">
      <text>
        <r>
          <rPr>
            <sz val="9"/>
            <color indexed="81"/>
            <rFont val="Tahoma"/>
            <family val="2"/>
          </rPr>
          <t>Note, this is not the cash that is available to purchase a cow but the sum of interest 
earned on the proceeds of earlier culling and costs not incurred (e.g., feed, other, etc.) 
as a result of the sale. Cash that could be available for the repurchase if saved and not 
spent includes the proceeds from the sale plus the interest earned on those proceeds.</t>
        </r>
      </text>
    </comment>
  </commentList>
</comments>
</file>

<file path=xl/comments3.xml><?xml version="1.0" encoding="utf-8"?>
<comments xmlns="http://schemas.openxmlformats.org/spreadsheetml/2006/main">
  <authors>
    <author>Schulz, Lee [ECON]</author>
  </authors>
  <commentList>
    <comment ref="D21" authorId="0">
      <text>
        <r>
          <rPr>
            <sz val="9"/>
            <color indexed="81"/>
            <rFont val="Tahoma"/>
            <family val="2"/>
          </rPr>
          <t>e.g., equipment, etc.</t>
        </r>
      </text>
    </comment>
    <comment ref="D32" authorId="0">
      <text>
        <r>
          <rPr>
            <sz val="9"/>
            <color indexed="81"/>
            <rFont val="Tahoma"/>
            <family val="2"/>
          </rPr>
          <t>e.g., maintenance costs, etc.</t>
        </r>
      </text>
    </comment>
    <comment ref="D33" authorId="0">
      <text>
        <r>
          <rPr>
            <sz val="9"/>
            <color indexed="81"/>
            <rFont val="Tahoma"/>
            <family val="2"/>
          </rPr>
          <t>e.g., machinery costs, etc.</t>
        </r>
      </text>
    </comment>
    <comment ref="D34" authorId="0">
      <text>
        <r>
          <rPr>
            <sz val="9"/>
            <color indexed="81"/>
            <rFont val="Tahoma"/>
            <family val="2"/>
          </rPr>
          <t>Note, it is presumed that feed and other costs 
would have been incurred up to the repurchase 
date had the cow been retained rather than sold.</t>
        </r>
      </text>
    </comment>
    <comment ref="D36" authorId="0">
      <text>
        <r>
          <rPr>
            <sz val="9"/>
            <color indexed="81"/>
            <rFont val="Tahoma"/>
            <family val="2"/>
          </rPr>
          <t>Note, this could alternatively be savings 
on interest payments if principal balances 
on loans are reduced.</t>
        </r>
      </text>
    </comment>
    <comment ref="D37" authorId="0">
      <text>
        <r>
          <rPr>
            <sz val="9"/>
            <color indexed="81"/>
            <rFont val="Tahoma"/>
            <family val="2"/>
          </rPr>
          <t>e.g., rent land, etc.</t>
        </r>
      </text>
    </comment>
    <comment ref="D40" authorId="0">
      <text>
        <r>
          <rPr>
            <sz val="9"/>
            <color indexed="81"/>
            <rFont val="Tahoma"/>
            <family val="2"/>
          </rPr>
          <t>Note, this is not the cash that is available to purchase a cow but the sum of interest 
earned on the proceeds of earlier culling and costs not incurred (e.g., feed, other, etc.) 
as a result of the sale. Cash that could be available for the repurchase if saved and not 
spent includes the proceeds from the sale plus the interest earned on those proceeds.</t>
        </r>
      </text>
    </comment>
  </commentList>
</comments>
</file>

<file path=xl/comments4.xml><?xml version="1.0" encoding="utf-8"?>
<comments xmlns="http://schemas.openxmlformats.org/spreadsheetml/2006/main">
  <authors>
    <author>Schulz, Lee [ECON]</author>
  </authors>
  <commentList>
    <comment ref="D21" authorId="0">
      <text>
        <r>
          <rPr>
            <b/>
            <sz val="9"/>
            <color indexed="81"/>
            <rFont val="Tahoma"/>
            <family val="2"/>
          </rPr>
          <t>Schulz, Lee [ECON]:</t>
        </r>
        <r>
          <rPr>
            <sz val="9"/>
            <color indexed="81"/>
            <rFont val="Tahoma"/>
            <family val="2"/>
          </rPr>
          <t xml:space="preserve">
e.g., equipment, etc.</t>
        </r>
      </text>
    </comment>
    <comment ref="D32" authorId="0">
      <text>
        <r>
          <rPr>
            <b/>
            <sz val="9"/>
            <color indexed="81"/>
            <rFont val="Tahoma"/>
            <family val="2"/>
          </rPr>
          <t>Schulz, Lee [ECON]:</t>
        </r>
        <r>
          <rPr>
            <sz val="9"/>
            <color indexed="81"/>
            <rFont val="Tahoma"/>
            <family val="2"/>
          </rPr>
          <t xml:space="preserve">
e.g., maintenance costs, etc.</t>
        </r>
      </text>
    </comment>
    <comment ref="D33" authorId="0">
      <text>
        <r>
          <rPr>
            <b/>
            <sz val="9"/>
            <color indexed="81"/>
            <rFont val="Tahoma"/>
            <family val="2"/>
          </rPr>
          <t>Schulz, Lee [ECON]:</t>
        </r>
        <r>
          <rPr>
            <sz val="9"/>
            <color indexed="81"/>
            <rFont val="Tahoma"/>
            <family val="2"/>
          </rPr>
          <t xml:space="preserve">
e.g., machinery costs, etc.</t>
        </r>
      </text>
    </comment>
    <comment ref="D34" authorId="0">
      <text>
        <r>
          <rPr>
            <b/>
            <sz val="9"/>
            <color indexed="81"/>
            <rFont val="Tahoma"/>
            <family val="2"/>
          </rPr>
          <t>Schulz, Lee [ECON]:</t>
        </r>
        <r>
          <rPr>
            <sz val="9"/>
            <color indexed="81"/>
            <rFont val="Tahoma"/>
            <family val="2"/>
          </rPr>
          <t xml:space="preserve">
Note, it is presumed that feed and other costs would have been incurred up to the repurchase date had the cow been retained rather than sold.
</t>
        </r>
      </text>
    </comment>
    <comment ref="D36" authorId="0">
      <text>
        <r>
          <rPr>
            <b/>
            <sz val="9"/>
            <color indexed="81"/>
            <rFont val="Tahoma"/>
            <family val="2"/>
          </rPr>
          <t>Schulz, Lee [ECON]:</t>
        </r>
        <r>
          <rPr>
            <sz val="9"/>
            <color indexed="81"/>
            <rFont val="Tahoma"/>
            <family val="2"/>
          </rPr>
          <t xml:space="preserve">
Note, this could alternatively be savings on interest payments if principal balances on loans are reduced.</t>
        </r>
      </text>
    </comment>
    <comment ref="D37" authorId="0">
      <text>
        <r>
          <rPr>
            <b/>
            <sz val="9"/>
            <color indexed="81"/>
            <rFont val="Tahoma"/>
            <family val="2"/>
          </rPr>
          <t>Schulz, Lee [ECON]:</t>
        </r>
        <r>
          <rPr>
            <sz val="9"/>
            <color indexed="81"/>
            <rFont val="Tahoma"/>
            <family val="2"/>
          </rPr>
          <t xml:space="preserve">
e.g., rent land, etc...</t>
        </r>
      </text>
    </comment>
    <comment ref="D40" authorId="0">
      <text>
        <r>
          <rPr>
            <b/>
            <sz val="9"/>
            <color indexed="81"/>
            <rFont val="Tahoma"/>
            <family val="2"/>
          </rPr>
          <t>Schulz, Lee [ECON]:</t>
        </r>
        <r>
          <rPr>
            <sz val="9"/>
            <color indexed="81"/>
            <rFont val="Tahoma"/>
            <family val="2"/>
          </rPr>
          <t xml:space="preserve">
Note, this is not the cash that is available to purchase a cow but the sum of interest earned on the proceeds of earlier culling and costs not incurred (e.g., feed, other, etc.) as a result of the sale.  Cash that could be available for the repurchase if saved and not spent includes the proceeds from the sale plus the interest earned on those proceeds.</t>
        </r>
      </text>
    </comment>
  </commentList>
</comments>
</file>

<file path=xl/sharedStrings.xml><?xml version="1.0" encoding="utf-8"?>
<sst xmlns="http://schemas.openxmlformats.org/spreadsheetml/2006/main" count="177" uniqueCount="78">
  <si>
    <t>Enter input values in yellow grid-lined cells.</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</si>
  <si>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</si>
  <si>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</si>
  <si>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</si>
  <si>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</si>
  <si>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</si>
  <si>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Ag Decision Maker -- Iowa State University</t>
  </si>
  <si>
    <t>Place curser over cells with red triangles to read comments.</t>
  </si>
  <si>
    <t>A.</t>
  </si>
  <si>
    <t>B.</t>
  </si>
  <si>
    <t>If selling pairs, separate total sales into cows (line 2) and calves (line 3).</t>
  </si>
  <si>
    <t>C.</t>
  </si>
  <si>
    <t>D.</t>
  </si>
  <si>
    <t>E.</t>
  </si>
  <si>
    <t>F.</t>
  </si>
  <si>
    <t>G.</t>
  </si>
  <si>
    <t>H.</t>
  </si>
  <si>
    <t>I.</t>
  </si>
  <si>
    <t>J.</t>
  </si>
  <si>
    <t>K.</t>
  </si>
  <si>
    <t>L.</t>
  </si>
  <si>
    <t>M.</t>
  </si>
  <si>
    <t>Total Cost Savings Between Dates ($)</t>
  </si>
  <si>
    <t xml:space="preserve">N. </t>
  </si>
  <si>
    <t>Price Increase That Can Be Paid ($ per head) = M - B</t>
  </si>
  <si>
    <t>Other Net Earnings If Cattle Are Sold ($)</t>
  </si>
  <si>
    <t>Contact: Lee Schulz</t>
  </si>
  <si>
    <t xml:space="preserve">= E + H + J + K </t>
  </si>
  <si>
    <t>Cow Repurchase Calculator</t>
  </si>
  <si>
    <t>CONCEPTUAL APPROACH</t>
  </si>
  <si>
    <t>INPUTS vs. CALCULATED VALUES</t>
  </si>
  <si>
    <t>DESCRIPTION OF INPUTS AND OUTPUTS</t>
  </si>
  <si>
    <t>NOTE:  Consult your income tax advisor to determine the tax consequences of liquidating all or a part of the enterprise.  Income from the sale of raised cows is typically capital gain; for purchased cows, the sales price in excess of the tax basis is ordinary income.  Proceeds from the sale of calves is ordinary income.</t>
  </si>
  <si>
    <t>1. Number of raised cows to sell (head)</t>
  </si>
  <si>
    <t>2. Number of purchased cows to sell (head)</t>
  </si>
  <si>
    <t>2. Number of calves to sell (head)</t>
  </si>
  <si>
    <t>1. Net sales value for cows ($ per head)</t>
  </si>
  <si>
    <t>2. Net sales value for calves ($ per head)</t>
  </si>
  <si>
    <t>1. Total net cow sales revenue - early date ($) = A x B</t>
  </si>
  <si>
    <t>3. Total net calf sales revenue - early date ($) = A x B</t>
  </si>
  <si>
    <t>Sale date and repurchase date: days</t>
  </si>
  <si>
    <t>1. Number of head</t>
  </si>
  <si>
    <t>2. Feed cost per day ($ per head)</t>
  </si>
  <si>
    <t>4. Additional asset costs ($)</t>
  </si>
  <si>
    <t>3. Other costs per day ($ per head)</t>
  </si>
  <si>
    <t>Net Sales Value Of Other Assets That Can Be Sold ($)</t>
  </si>
  <si>
    <t>Total Net Revenue From Immediate Sale</t>
  </si>
  <si>
    <t>Opportunity Cost On Capital: Annual Interest Rate (%)</t>
  </si>
  <si>
    <t>Amount That Could Be Paid For Replacement Animals ($)</t>
  </si>
  <si>
    <t>Version 08.07.12</t>
  </si>
  <si>
    <t>Version -- 08.07.12</t>
  </si>
  <si>
    <t>Developed by:</t>
  </si>
  <si>
    <t>Lee Schulz</t>
  </si>
  <si>
    <t>Extension Livestock Economist</t>
  </si>
  <si>
    <t>Iowa State University</t>
  </si>
  <si>
    <t>Voice: (515) 294-3356</t>
  </si>
  <si>
    <t>Fax: (515) 294-3838</t>
  </si>
  <si>
    <t>Email: lschulz@iastate.edu</t>
  </si>
  <si>
    <t>Website: http://www.extension.iastate.edu/agdm/</t>
  </si>
  <si>
    <t>Net Sales Value Per Head</t>
  </si>
  <si>
    <t>Net Revenue Per Head</t>
  </si>
  <si>
    <t xml:space="preserve">Costs Saved From Not Holding Cows Between </t>
  </si>
  <si>
    <t xml:space="preserve">Earnings On Net Sales Revenue ($)  = E x I x (F/365) </t>
  </si>
  <si>
    <t>Price Per Animal That Could Be Paid ($)</t>
  </si>
  <si>
    <t>Cow and Calf Sales (m/d/yyyy)</t>
  </si>
  <si>
    <t>Repurchase Date (m/d/yyyy)</t>
  </si>
  <si>
    <t>Now And Repurchase Date</t>
  </si>
  <si>
    <t>Ag Decision Maker -- Iowa State University Extension and Outreach</t>
  </si>
  <si>
    <t>Place the cursor over cells with red triangles to read comments.</t>
  </si>
  <si>
    <t>Enter your input values in shaded cells.</t>
  </si>
  <si>
    <t>Use this spreadsheet to estimate the costs saved and interest earned on sale proceeds between sale and repurchase date.</t>
  </si>
  <si>
    <t>3. Number of calves to sell (head)</t>
  </si>
  <si>
    <r>
      <t>NOTE:</t>
    </r>
    <r>
      <rPr>
        <sz val="10"/>
        <rFont val="Arial"/>
        <family val="2"/>
      </rPr>
      <t xml:space="preserve"> Consult your income tax advisor to determine the tax consequences of liquidating all or a part of the enterprise. Income from the sale of raised cows is typically capital gain; for purchased cows, the sales price in excess of the tax basis is ordinary income. Proceeds from the sale of calves is ordinary income.</t>
    </r>
  </si>
  <si>
    <r>
      <t xml:space="preserve">Some of the input and output descriptions have a </t>
    </r>
    <r>
      <rPr>
        <b/>
        <sz val="10"/>
        <color rgb="FFC00000"/>
        <rFont val="Arial"/>
        <family val="2"/>
      </rPr>
      <t>red triangle</t>
    </r>
    <r>
      <rPr>
        <sz val="10"/>
        <color theme="1"/>
        <rFont val="Arial"/>
        <family val="2"/>
      </rPr>
      <t xml:space="preserve"> in the upper right hand corner of the cell. By moving your mouse over this </t>
    </r>
    <r>
      <rPr>
        <b/>
        <sz val="10"/>
        <color rgb="FFC00000"/>
        <rFont val="Arial"/>
        <family val="2"/>
      </rPr>
      <t>red</t>
    </r>
    <r>
      <rPr>
        <sz val="10"/>
        <color theme="1"/>
        <rFont val="Arial"/>
        <family val="2"/>
      </rPr>
      <t xml:space="preserve"> </t>
    </r>
    <r>
      <rPr>
        <b/>
        <sz val="10"/>
        <color rgb="FFC00000"/>
        <rFont val="Arial"/>
        <family val="2"/>
      </rPr>
      <t>triangle</t>
    </r>
    <r>
      <rPr>
        <sz val="10"/>
        <color theme="1"/>
        <rFont val="Arial"/>
        <family val="2"/>
      </rPr>
      <t>, additional information for the input/output category will be displayed on the screen.</t>
    </r>
  </si>
  <si>
    <t>2. Total net calf sales revenue - early date ($) = A x B</t>
  </si>
  <si>
    <t>Enter input values in shaded cells.</t>
  </si>
  <si>
    <t xml:space="preserve">The concept behind the formulas in this spreadsheet is to evaluate alternative sale, repurchase, and cost scenarios and determine the amount that could be paid for replacement animals. The approach used calculates the sum of interest earned on the proceeds of earlier culling and costs not incurred (e.g., feed, other, etc.) as a result of the sale. Then, the cash that could be available for repurchase, if saved and not used, includes the proceeds from the sale plus the interest earned on those proceeds. </t>
  </si>
  <si>
    <r>
      <t xml:space="preserve">Enter inputs values in </t>
    </r>
    <r>
      <rPr>
        <b/>
        <sz val="10"/>
        <color rgb="FF0000FF"/>
        <rFont val="Arial"/>
        <family val="2"/>
      </rPr>
      <t>blue</t>
    </r>
    <r>
      <rPr>
        <sz val="10"/>
        <rFont val="Arial"/>
        <family val="2"/>
      </rPr>
      <t xml:space="preserve"> numbers and a</t>
    </r>
    <r>
      <rPr>
        <sz val="10"/>
        <color theme="1"/>
        <rFont val="Arial"/>
        <family val="2"/>
      </rPr>
      <t xml:space="preserve">ll </t>
    </r>
    <r>
      <rPr>
        <b/>
        <sz val="10"/>
        <color theme="1"/>
        <rFont val="Arial"/>
        <family val="2"/>
      </rPr>
      <t>black</t>
    </r>
    <r>
      <rPr>
        <sz val="10"/>
        <color theme="1"/>
        <rFont val="Arial"/>
        <family val="2"/>
      </rPr>
      <t xml:space="preserve"> numbers are calculated from these inputs. The spreadsheet automatically recalculates every time an additional input is entered. Thus, it is important to wait until all data have been entered and reviewed before interpreting any of the calculated results (i.e., </t>
    </r>
    <r>
      <rPr>
        <b/>
        <sz val="10"/>
        <color theme="1"/>
        <rFont val="Arial"/>
        <family val="2"/>
      </rPr>
      <t>black</t>
    </r>
    <r>
      <rPr>
        <sz val="10"/>
        <color theme="1"/>
        <rFont val="Arial"/>
        <family val="2"/>
      </rPr>
      <t xml:space="preserve"> numbers). Use the tabs at the bottom of the spreadsheet to find an example and blank version of the calculator.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</si>
</sst>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quot;$&quot;#,##0.00"/>
    <numFmt numFmtId="167" formatCode="&quot;$&quot;#,##0"/>
  </numFmts>
  <fonts count="36" x14ac:knownFonts="1">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6"/>
      <color indexed="63"/>
      <name val="Arial"/>
      <family val="2"/>
    </font>
    <font>
      <sz val="6"/>
      <name val="Arial"/>
      <family val="2"/>
    </font>
    <font>
      <sz val="14"/>
      <name val="Arial"/>
      <family val="2"/>
    </font>
    <font>
      <sz val="11"/>
      <color theme="1"/>
      <name val="Arial"/>
      <family val="2"/>
    </font>
    <font>
      <b/>
      <sz val="14"/>
      <color theme="0"/>
      <name val="Arial"/>
      <family val="2"/>
    </font>
    <font>
      <u/>
      <sz val="6"/>
      <color indexed="12"/>
      <name val="Courier"/>
      <family val="3"/>
    </font>
    <font>
      <b/>
      <sz val="11"/>
      <color theme="1"/>
      <name val="Arial"/>
      <family val="2"/>
    </font>
    <font>
      <sz val="10"/>
      <color theme="1"/>
      <name val="Arial"/>
      <family val="2"/>
    </font>
    <font>
      <b/>
      <sz val="9"/>
      <color indexed="81"/>
      <name val="Tahoma"/>
      <family val="2"/>
    </font>
    <font>
      <u/>
      <sz val="12"/>
      <color theme="10"/>
      <name val="Arial"/>
      <family val="2"/>
    </font>
    <font>
      <sz val="9"/>
      <color indexed="81"/>
      <name val="Tahoma"/>
      <family val="2"/>
    </font>
    <font>
      <b/>
      <sz val="10"/>
      <color theme="1"/>
      <name val="Arial"/>
      <family val="2"/>
    </font>
    <font>
      <b/>
      <i/>
      <sz val="9"/>
      <color theme="1"/>
      <name val="Arial"/>
      <family val="2"/>
    </font>
    <font>
      <b/>
      <u/>
      <sz val="10"/>
      <color theme="1"/>
      <name val="Arial"/>
      <family val="2"/>
    </font>
    <font>
      <b/>
      <sz val="10"/>
      <color rgb="FF0000FF"/>
      <name val="Arial"/>
      <family val="2"/>
    </font>
    <font>
      <b/>
      <sz val="8"/>
      <name val="Arial"/>
      <family val="2"/>
    </font>
    <font>
      <b/>
      <u/>
      <sz val="10"/>
      <color rgb="FF990000"/>
      <name val="Arial"/>
      <family val="2"/>
    </font>
    <font>
      <b/>
      <u/>
      <sz val="10"/>
      <color indexed="45"/>
      <name val="Arial"/>
      <family val="2"/>
    </font>
    <font>
      <b/>
      <sz val="10"/>
      <color rgb="FFC00000"/>
      <name val="Arial"/>
      <family val="2"/>
    </font>
    <font>
      <b/>
      <sz val="14"/>
      <color indexed="9"/>
      <name val="Arial"/>
      <family val="2"/>
    </font>
    <font>
      <sz val="10"/>
      <name val="Arial"/>
      <family val="2"/>
    </font>
    <font>
      <b/>
      <sz val="11"/>
      <color indexed="63"/>
      <name val="Arial"/>
      <family val="2"/>
    </font>
    <font>
      <sz val="9"/>
      <name val="Arial"/>
      <family val="2"/>
    </font>
    <font>
      <sz val="8"/>
      <color indexed="81"/>
      <name val="Tahoma"/>
      <family val="2"/>
    </font>
    <font>
      <sz val="6"/>
      <color indexed="63"/>
      <name val="Univers"/>
      <family val="2"/>
    </font>
    <font>
      <sz val="10"/>
      <color rgb="FF0000FF"/>
      <name val="Arial"/>
      <family val="2"/>
    </font>
    <font>
      <sz val="8"/>
      <name val="Arial"/>
      <family val="2"/>
    </font>
    <font>
      <sz val="14"/>
      <color indexed="9"/>
      <name val="Arial"/>
      <family val="2"/>
    </font>
    <font>
      <u/>
      <sz val="11"/>
      <color theme="10"/>
      <name val="Calibri"/>
      <family val="2"/>
      <scheme val="minor"/>
    </font>
    <font>
      <u/>
      <sz val="11"/>
      <color rgb="FFC00000"/>
      <name val="Calibri"/>
      <family val="2"/>
      <scheme val="minor"/>
    </font>
    <font>
      <sz val="9"/>
      <color rgb="FF0000CC"/>
      <name val="Arial"/>
      <family val="2"/>
    </font>
  </fonts>
  <fills count="11">
    <fill>
      <patternFill patternType="none"/>
    </fill>
    <fill>
      <patternFill patternType="gray125"/>
    </fill>
    <fill>
      <patternFill patternType="solid">
        <fgColor rgb="FF990000"/>
        <bgColor indexed="64"/>
      </patternFill>
    </fill>
    <fill>
      <patternFill patternType="solid">
        <fgColor rgb="FFCCCC99"/>
        <bgColor indexed="64"/>
      </patternFill>
    </fill>
    <fill>
      <patternFill patternType="solid">
        <fgColor theme="0"/>
        <bgColor indexed="64"/>
      </patternFill>
    </fill>
    <fill>
      <patternFill patternType="solid">
        <fgColor rgb="FFFFFF99"/>
        <bgColor indexed="64"/>
      </patternFill>
    </fill>
    <fill>
      <patternFill patternType="solid">
        <fgColor rgb="FFC00000"/>
        <bgColor indexed="64"/>
      </patternFill>
    </fill>
    <fill>
      <patternFill patternType="solid">
        <fgColor theme="2"/>
        <bgColor indexed="54"/>
      </patternFill>
    </fill>
    <fill>
      <patternFill patternType="solid">
        <fgColor theme="2"/>
        <bgColor indexed="64"/>
      </patternFill>
    </fill>
    <fill>
      <patternFill patternType="solid">
        <fgColor indexed="26"/>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CCCC99"/>
      </bottom>
      <diagonal/>
    </border>
    <border>
      <left style="thin">
        <color indexed="64"/>
      </left>
      <right style="thin">
        <color indexed="64"/>
      </right>
      <top/>
      <bottom/>
      <diagonal/>
    </border>
    <border>
      <left/>
      <right/>
      <top/>
      <bottom style="thick">
        <color theme="2"/>
      </bottom>
      <diagonal/>
    </border>
  </borders>
  <cellStyleXfs count="9">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10" fillId="0" borderId="0" applyNumberFormat="0" applyFill="0" applyBorder="0" applyAlignment="0" applyProtection="0">
      <alignment vertical="top"/>
      <protection locked="0"/>
    </xf>
    <xf numFmtId="9" fontId="3" fillId="0" borderId="0" applyFont="0" applyFill="0" applyBorder="0" applyAlignment="0" applyProtection="0"/>
    <xf numFmtId="0" fontId="14" fillId="0" borderId="0" applyNumberFormat="0" applyFill="0" applyBorder="0" applyAlignment="0" applyProtection="0">
      <alignment vertical="top"/>
      <protection locked="0"/>
    </xf>
    <xf numFmtId="0" fontId="33" fillId="0" borderId="0" applyNumberFormat="0" applyFill="0" applyBorder="0" applyAlignment="0" applyProtection="0"/>
  </cellStyleXfs>
  <cellXfs count="105">
    <xf numFmtId="0" fontId="0" fillId="0" borderId="0" xfId="0"/>
    <xf numFmtId="0" fontId="8" fillId="3" borderId="0" xfId="0" applyFont="1" applyFill="1"/>
    <xf numFmtId="0" fontId="7" fillId="2" borderId="4" xfId="0" applyFont="1" applyFill="1" applyBorder="1"/>
    <xf numFmtId="0" fontId="9" fillId="2" borderId="4" xfId="0" applyFont="1" applyFill="1" applyBorder="1"/>
    <xf numFmtId="0" fontId="8" fillId="4" borderId="0" xfId="0" applyFont="1" applyFill="1"/>
    <xf numFmtId="0" fontId="11" fillId="4" borderId="0" xfId="0" applyFont="1" applyFill="1"/>
    <xf numFmtId="0" fontId="12" fillId="4" borderId="0" xfId="0" applyFont="1" applyFill="1"/>
    <xf numFmtId="0" fontId="3" fillId="4" borderId="0" xfId="4" applyFill="1"/>
    <xf numFmtId="0" fontId="4" fillId="4" borderId="0" xfId="4" applyFont="1" applyFill="1"/>
    <xf numFmtId="0" fontId="3" fillId="4" borderId="0" xfId="4" applyFont="1" applyFill="1"/>
    <xf numFmtId="0" fontId="3" fillId="4" borderId="0" xfId="4" applyFont="1" applyFill="1" applyProtection="1"/>
    <xf numFmtId="0" fontId="5" fillId="4" borderId="0" xfId="4" applyFont="1" applyFill="1" applyAlignment="1" applyProtection="1">
      <alignment horizontal="left"/>
    </xf>
    <xf numFmtId="14" fontId="3" fillId="4" borderId="0" xfId="4" applyNumberFormat="1" applyFont="1" applyFill="1" applyAlignment="1" applyProtection="1">
      <alignment horizontal="left"/>
    </xf>
    <xf numFmtId="0" fontId="4" fillId="4" borderId="0" xfId="4" applyFont="1" applyFill="1" applyBorder="1" applyAlignment="1" applyProtection="1"/>
    <xf numFmtId="0" fontId="6" fillId="4" borderId="0" xfId="4" applyFont="1" applyFill="1" applyProtection="1"/>
    <xf numFmtId="0" fontId="8" fillId="4" borderId="0" xfId="0" applyFont="1" applyFill="1" applyBorder="1"/>
    <xf numFmtId="0" fontId="8" fillId="5" borderId="3" xfId="0" applyFont="1" applyFill="1" applyBorder="1"/>
    <xf numFmtId="0" fontId="4" fillId="4" borderId="0" xfId="4" quotePrefix="1" applyFont="1" applyFill="1" applyAlignment="1">
      <alignment horizontal="left" indent="2"/>
    </xf>
    <xf numFmtId="0" fontId="16" fillId="4" borderId="0" xfId="0" applyFont="1" applyFill="1"/>
    <xf numFmtId="0" fontId="18" fillId="4" borderId="0" xfId="0" applyFont="1" applyFill="1"/>
    <xf numFmtId="0" fontId="12" fillId="4" borderId="0" xfId="0" applyFont="1" applyFill="1" applyAlignment="1">
      <alignment horizontal="right"/>
    </xf>
    <xf numFmtId="14" fontId="19" fillId="5" borderId="1" xfId="4" applyNumberFormat="1" applyFont="1" applyFill="1" applyBorder="1" applyProtection="1">
      <protection locked="0"/>
    </xf>
    <xf numFmtId="1" fontId="19" fillId="5" borderId="1" xfId="4" applyNumberFormat="1" applyFont="1" applyFill="1" applyBorder="1" applyProtection="1">
      <protection locked="0"/>
    </xf>
    <xf numFmtId="1" fontId="19" fillId="5" borderId="1" xfId="4" applyNumberFormat="1" applyFont="1" applyFill="1" applyBorder="1" applyAlignment="1" applyProtection="1">
      <alignment horizontal="right"/>
      <protection locked="0"/>
    </xf>
    <xf numFmtId="167" fontId="19" fillId="5" borderId="1" xfId="4" applyNumberFormat="1" applyFont="1" applyFill="1" applyBorder="1" applyProtection="1">
      <protection locked="0"/>
    </xf>
    <xf numFmtId="167" fontId="19" fillId="5" borderId="1" xfId="1" applyNumberFormat="1" applyFont="1" applyFill="1" applyBorder="1" applyAlignment="1" applyProtection="1">
      <alignment horizontal="right"/>
      <protection locked="0"/>
    </xf>
    <xf numFmtId="167" fontId="19" fillId="5" borderId="1" xfId="4" applyNumberFormat="1" applyFont="1" applyFill="1" applyBorder="1" applyAlignment="1" applyProtection="1">
      <alignment horizontal="right"/>
      <protection locked="0"/>
    </xf>
    <xf numFmtId="166" fontId="19" fillId="5" borderId="1" xfId="4" applyNumberFormat="1" applyFont="1" applyFill="1" applyBorder="1" applyProtection="1">
      <protection locked="0"/>
    </xf>
    <xf numFmtId="166" fontId="19" fillId="5" borderId="1" xfId="4" applyNumberFormat="1" applyFont="1" applyFill="1" applyBorder="1" applyAlignment="1" applyProtection="1">
      <alignment horizontal="right"/>
      <protection locked="0"/>
    </xf>
    <xf numFmtId="165" fontId="19" fillId="5" borderId="1" xfId="4" applyNumberFormat="1" applyFont="1" applyFill="1" applyBorder="1" applyProtection="1">
      <protection locked="0"/>
    </xf>
    <xf numFmtId="0" fontId="19" fillId="5" borderId="2" xfId="0" applyFont="1" applyFill="1" applyBorder="1"/>
    <xf numFmtId="0" fontId="4" fillId="4" borderId="0" xfId="4" applyFont="1" applyFill="1" applyProtection="1">
      <protection locked="0"/>
    </xf>
    <xf numFmtId="0" fontId="4" fillId="4" borderId="0" xfId="4" applyFont="1" applyFill="1" applyBorder="1" applyProtection="1">
      <protection locked="0"/>
    </xf>
    <xf numFmtId="1" fontId="4" fillId="4" borderId="0" xfId="4" applyNumberFormat="1" applyFont="1" applyFill="1" applyBorder="1" applyProtection="1">
      <protection locked="0"/>
    </xf>
    <xf numFmtId="164" fontId="4" fillId="4" borderId="0" xfId="4" applyNumberFormat="1" applyFont="1" applyFill="1" applyBorder="1" applyProtection="1">
      <protection locked="0"/>
    </xf>
    <xf numFmtId="164" fontId="4" fillId="4" borderId="0" xfId="4" applyNumberFormat="1" applyFont="1" applyFill="1" applyBorder="1"/>
    <xf numFmtId="0" fontId="4" fillId="4" borderId="0" xfId="4" applyFont="1" applyFill="1" applyBorder="1"/>
    <xf numFmtId="167" fontId="4" fillId="4" borderId="1" xfId="4" applyNumberFormat="1" applyFont="1" applyFill="1" applyBorder="1"/>
    <xf numFmtId="0" fontId="4" fillId="4" borderId="0" xfId="4" applyFont="1" applyFill="1" applyAlignment="1">
      <alignment horizontal="left" indent="2"/>
    </xf>
    <xf numFmtId="1" fontId="4" fillId="4" borderId="1" xfId="4" applyNumberFormat="1" applyFont="1" applyFill="1" applyBorder="1"/>
    <xf numFmtId="0" fontId="20" fillId="4" borderId="0" xfId="4" applyFont="1" applyFill="1"/>
    <xf numFmtId="3" fontId="4" fillId="4" borderId="0" xfId="4" applyNumberFormat="1" applyFont="1" applyFill="1"/>
    <xf numFmtId="3" fontId="4" fillId="4" borderId="0" xfId="4" applyNumberFormat="1" applyFont="1" applyFill="1" applyBorder="1"/>
    <xf numFmtId="3" fontId="4" fillId="4" borderId="0" xfId="4" applyNumberFormat="1" applyFont="1" applyFill="1" applyProtection="1">
      <protection locked="0"/>
    </xf>
    <xf numFmtId="3" fontId="4" fillId="4" borderId="0" xfId="4" applyNumberFormat="1" applyFont="1" applyFill="1" applyBorder="1" applyProtection="1">
      <protection locked="0"/>
    </xf>
    <xf numFmtId="167" fontId="4" fillId="4" borderId="2" xfId="4" applyNumberFormat="1" applyFont="1" applyFill="1" applyBorder="1"/>
    <xf numFmtId="42" fontId="4" fillId="4" borderId="5" xfId="4" applyNumberFormat="1" applyFont="1" applyFill="1" applyBorder="1"/>
    <xf numFmtId="0" fontId="4" fillId="4" borderId="0" xfId="4" applyFont="1" applyFill="1" applyBorder="1" applyAlignment="1" applyProtection="1">
      <alignment horizontal="left"/>
    </xf>
    <xf numFmtId="0" fontId="21" fillId="4" borderId="0" xfId="5" applyFont="1" applyFill="1" applyAlignment="1" applyProtection="1">
      <alignment horizontal="left"/>
    </xf>
    <xf numFmtId="0" fontId="22" fillId="4" borderId="0" xfId="5" applyFont="1" applyFill="1" applyAlignment="1" applyProtection="1">
      <alignment horizontal="left"/>
    </xf>
    <xf numFmtId="0" fontId="4" fillId="4" borderId="0" xfId="5" applyFont="1" applyFill="1" applyAlignment="1" applyProtection="1">
      <alignment horizontal="left"/>
    </xf>
    <xf numFmtId="14" fontId="4" fillId="4" borderId="0" xfId="4" applyNumberFormat="1" applyFont="1" applyFill="1" applyAlignment="1" applyProtection="1">
      <alignment horizontal="left"/>
    </xf>
    <xf numFmtId="0" fontId="24" fillId="6" borderId="6" xfId="0" applyFont="1" applyFill="1" applyBorder="1" applyAlignment="1"/>
    <xf numFmtId="0" fontId="2" fillId="7" borderId="0" xfId="0" applyFont="1" applyFill="1"/>
    <xf numFmtId="0" fontId="0" fillId="7" borderId="0" xfId="0" applyFill="1"/>
    <xf numFmtId="0" fontId="25" fillId="7" borderId="0" xfId="0" applyFont="1" applyFill="1"/>
    <xf numFmtId="0" fontId="0" fillId="8" borderId="0" xfId="0" applyFill="1"/>
    <xf numFmtId="0" fontId="2" fillId="0" borderId="0" xfId="0" applyFont="1" applyFill="1"/>
    <xf numFmtId="0" fontId="26" fillId="0" borderId="0" xfId="0" applyFont="1"/>
    <xf numFmtId="0" fontId="4" fillId="0" borderId="0" xfId="0" applyFont="1"/>
    <xf numFmtId="0" fontId="2" fillId="0" borderId="0" xfId="0" applyFont="1"/>
    <xf numFmtId="0" fontId="0" fillId="0" borderId="0" xfId="0" applyFill="1"/>
    <xf numFmtId="0" fontId="27" fillId="0" borderId="0" xfId="0" applyFont="1" applyBorder="1" applyAlignment="1" applyProtection="1">
      <alignment horizontal="left"/>
    </xf>
    <xf numFmtId="0" fontId="8" fillId="8" borderId="0" xfId="0" applyFont="1" applyFill="1"/>
    <xf numFmtId="0" fontId="17" fillId="0" borderId="0" xfId="0" applyFont="1" applyFill="1" applyBorder="1" applyAlignment="1">
      <alignment horizontal="left" vertical="top"/>
    </xf>
    <xf numFmtId="0" fontId="2" fillId="4" borderId="0" xfId="4" applyFont="1" applyFill="1"/>
    <xf numFmtId="1" fontId="30" fillId="10" borderId="1" xfId="4" applyNumberFormat="1" applyFont="1" applyFill="1" applyBorder="1" applyProtection="1">
      <protection locked="0"/>
    </xf>
    <xf numFmtId="0" fontId="2" fillId="4" borderId="0" xfId="4" applyFont="1" applyFill="1" applyProtection="1">
      <protection locked="0"/>
    </xf>
    <xf numFmtId="0" fontId="2" fillId="4" borderId="0" xfId="4" applyFont="1" applyFill="1" applyBorder="1" applyProtection="1">
      <protection locked="0"/>
    </xf>
    <xf numFmtId="1" fontId="30" fillId="10" borderId="1" xfId="4" applyNumberFormat="1" applyFont="1" applyFill="1" applyBorder="1" applyAlignment="1" applyProtection="1">
      <alignment horizontal="right"/>
      <protection locked="0"/>
    </xf>
    <xf numFmtId="1" fontId="2" fillId="4" borderId="0" xfId="4" applyNumberFormat="1" applyFont="1" applyFill="1" applyBorder="1" applyProtection="1">
      <protection locked="0"/>
    </xf>
    <xf numFmtId="167" fontId="30" fillId="10" borderId="1" xfId="4" applyNumberFormat="1" applyFont="1" applyFill="1" applyBorder="1" applyProtection="1">
      <protection locked="0"/>
    </xf>
    <xf numFmtId="167" fontId="30" fillId="10" borderId="1" xfId="1" applyNumberFormat="1" applyFont="1" applyFill="1" applyBorder="1" applyAlignment="1" applyProtection="1">
      <alignment horizontal="right"/>
      <protection locked="0"/>
    </xf>
    <xf numFmtId="167" fontId="2" fillId="4" borderId="1" xfId="4" applyNumberFormat="1" applyFont="1" applyFill="1" applyBorder="1"/>
    <xf numFmtId="0" fontId="2" fillId="4" borderId="0" xfId="4" applyFont="1" applyFill="1" applyBorder="1"/>
    <xf numFmtId="0" fontId="2" fillId="4" borderId="0" xfId="4" applyFont="1" applyFill="1" applyAlignment="1">
      <alignment horizontal="left" indent="2"/>
    </xf>
    <xf numFmtId="1" fontId="2" fillId="4" borderId="1" xfId="4" applyNumberFormat="1" applyFont="1" applyFill="1" applyBorder="1"/>
    <xf numFmtId="0" fontId="31" fillId="4" borderId="0" xfId="4" applyFont="1" applyFill="1"/>
    <xf numFmtId="166" fontId="30" fillId="10" borderId="1" xfId="4" applyNumberFormat="1" applyFont="1" applyFill="1" applyBorder="1" applyProtection="1">
      <protection locked="0"/>
    </xf>
    <xf numFmtId="166" fontId="30" fillId="10" borderId="1" xfId="4" applyNumberFormat="1" applyFont="1" applyFill="1" applyBorder="1" applyAlignment="1" applyProtection="1">
      <alignment horizontal="right"/>
      <protection locked="0"/>
    </xf>
    <xf numFmtId="0" fontId="2" fillId="4" borderId="0" xfId="4" quotePrefix="1" applyFont="1" applyFill="1" applyAlignment="1">
      <alignment horizontal="left" indent="2"/>
    </xf>
    <xf numFmtId="0" fontId="32" fillId="6" borderId="6" xfId="0" applyFont="1" applyFill="1" applyBorder="1" applyAlignment="1"/>
    <xf numFmtId="14" fontId="30" fillId="10" borderId="1" xfId="4" applyNumberFormat="1" applyFont="1" applyFill="1" applyBorder="1" applyProtection="1">
      <protection locked="0"/>
    </xf>
    <xf numFmtId="164" fontId="2" fillId="4" borderId="0" xfId="4" applyNumberFormat="1" applyFont="1" applyFill="1" applyBorder="1" applyProtection="1">
      <protection locked="0"/>
    </xf>
    <xf numFmtId="164" fontId="2" fillId="4" borderId="0" xfId="4" applyNumberFormat="1" applyFont="1" applyFill="1" applyBorder="1"/>
    <xf numFmtId="167" fontId="30" fillId="10" borderId="1" xfId="4" applyNumberFormat="1" applyFont="1" applyFill="1" applyBorder="1" applyAlignment="1" applyProtection="1">
      <alignment horizontal="right"/>
      <protection locked="0"/>
    </xf>
    <xf numFmtId="3" fontId="2" fillId="4" borderId="0" xfId="4" applyNumberFormat="1" applyFont="1" applyFill="1"/>
    <xf numFmtId="42" fontId="2" fillId="4" borderId="5" xfId="4" applyNumberFormat="1" applyFont="1" applyFill="1" applyBorder="1"/>
    <xf numFmtId="165" fontId="30" fillId="10" borderId="1" xfId="4" applyNumberFormat="1" applyFont="1" applyFill="1" applyBorder="1" applyProtection="1">
      <protection locked="0"/>
    </xf>
    <xf numFmtId="3" fontId="2" fillId="4" borderId="0" xfId="4" applyNumberFormat="1" applyFont="1" applyFill="1" applyBorder="1"/>
    <xf numFmtId="3" fontId="2" fillId="4" borderId="0" xfId="4" applyNumberFormat="1" applyFont="1" applyFill="1" applyProtection="1">
      <protection locked="0"/>
    </xf>
    <xf numFmtId="3" fontId="2" fillId="4" borderId="0" xfId="4" applyNumberFormat="1" applyFont="1" applyFill="1" applyBorder="1" applyProtection="1">
      <protection locked="0"/>
    </xf>
    <xf numFmtId="167" fontId="2" fillId="4" borderId="2" xfId="4" applyNumberFormat="1" applyFont="1" applyFill="1" applyBorder="1"/>
    <xf numFmtId="0" fontId="2" fillId="4" borderId="0" xfId="4" applyFont="1" applyFill="1" applyBorder="1" applyAlignment="1" applyProtection="1"/>
    <xf numFmtId="0" fontId="2" fillId="4" borderId="0" xfId="4" applyFont="1" applyFill="1" applyProtection="1"/>
    <xf numFmtId="0" fontId="12" fillId="4" borderId="0" xfId="0" applyFont="1" applyFill="1" applyAlignment="1">
      <alignment horizontal="left" vertical="top" wrapText="1"/>
    </xf>
    <xf numFmtId="0" fontId="27" fillId="0" borderId="0" xfId="0" applyFont="1" applyBorder="1" applyAlignment="1" applyProtection="1">
      <alignment horizontal="left"/>
    </xf>
    <xf numFmtId="0" fontId="30" fillId="10" borderId="2" xfId="0" applyFont="1" applyFill="1" applyBorder="1" applyAlignment="1">
      <alignment horizontal="left"/>
    </xf>
    <xf numFmtId="0" fontId="30" fillId="10" borderId="3" xfId="0" applyFont="1" applyFill="1" applyBorder="1" applyAlignment="1">
      <alignment horizontal="left"/>
    </xf>
    <xf numFmtId="0" fontId="34" fillId="4" borderId="0" xfId="8" applyFont="1" applyFill="1" applyAlignment="1" applyProtection="1">
      <alignment horizontal="left"/>
    </xf>
    <xf numFmtId="0" fontId="4" fillId="4" borderId="0" xfId="4" applyFont="1" applyFill="1" applyAlignment="1">
      <alignment horizontal="left" vertical="center" wrapText="1"/>
    </xf>
    <xf numFmtId="0" fontId="29" fillId="0" borderId="0" xfId="0" applyFont="1" applyAlignment="1">
      <alignment horizontal="left" wrapText="1"/>
    </xf>
    <xf numFmtId="0" fontId="5" fillId="4" borderId="0" xfId="4" applyFont="1" applyFill="1" applyAlignment="1" applyProtection="1">
      <alignment horizontal="left" vertical="top" wrapText="1"/>
    </xf>
    <xf numFmtId="0" fontId="5" fillId="4" borderId="0" xfId="4" applyFont="1" applyFill="1" applyAlignment="1" applyProtection="1">
      <alignment horizontal="left" wrapText="1"/>
    </xf>
    <xf numFmtId="0" fontId="35" fillId="9" borderId="1" xfId="0" applyFont="1" applyFill="1" applyBorder="1" applyAlignment="1" applyProtection="1">
      <alignment horizontal="left"/>
    </xf>
  </cellXfs>
  <cellStyles count="9">
    <cellStyle name="Currency" xfId="1" builtinId="4"/>
    <cellStyle name="Hyperlink" xfId="8" builtinId="8"/>
    <cellStyle name="Hyperlink 2" xfId="5"/>
    <cellStyle name="Hyperlink 3" xfId="7"/>
    <cellStyle name="Normal" xfId="0" builtinId="0"/>
    <cellStyle name="Normal 2" xfId="2"/>
    <cellStyle name="Normal 3" xfId="4"/>
    <cellStyle name="Percent 2" xfId="3"/>
    <cellStyle name="Percent 3" xfId="6"/>
  </cellStyles>
  <dxfs count="0"/>
  <tableStyles count="0" defaultTableStyle="TableStyleMedium2" defaultPivotStyle="PivotStyleLight16"/>
  <colors>
    <mruColors>
      <color rgb="FF0000CC"/>
      <color rgb="FFFFFFCC"/>
      <color rgb="FFFFFF99"/>
      <color rgb="FF990000"/>
      <color rgb="FF0000FF"/>
      <color rgb="FFCCCC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510540</xdr:colOff>
      <xdr:row>26</xdr:row>
      <xdr:rowOff>0</xdr:rowOff>
    </xdr:from>
    <xdr:to>
      <xdr:col>12</xdr:col>
      <xdr:colOff>304800</xdr:colOff>
      <xdr:row>28</xdr:row>
      <xdr:rowOff>60960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8660" y="4091940"/>
          <a:ext cx="229362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xdr:colOff>
      <xdr:row>50</xdr:row>
      <xdr:rowOff>28575</xdr:rowOff>
    </xdr:from>
    <xdr:to>
      <xdr:col>3</xdr:col>
      <xdr:colOff>2424461</xdr:colOff>
      <xdr:row>53</xdr:row>
      <xdr:rowOff>38100</xdr:rowOff>
    </xdr:to>
    <xdr:pic>
      <xdr:nvPicPr>
        <xdr:cNvPr id="2" name="Picture 2" descr="Univ_B_1_NoTh_Reg"/>
        <xdr:cNvPicPr>
          <a:picLocks noChangeAspect="1" noChangeArrowheads="1"/>
        </xdr:cNvPicPr>
      </xdr:nvPicPr>
      <xdr:blipFill>
        <a:blip xmlns:r="http://schemas.openxmlformats.org/officeDocument/2006/relationships" r:embed="rId1" cstate="print">
          <a:lum contrast="20000"/>
          <a:extLst>
            <a:ext uri="{28A0092B-C50C-407E-A947-70E740481C1C}">
              <a14:useLocalDpi xmlns:a14="http://schemas.microsoft.com/office/drawing/2010/main" val="0"/>
            </a:ext>
          </a:extLst>
        </a:blip>
        <a:srcRect/>
        <a:stretch>
          <a:fillRect/>
        </a:stretch>
      </xdr:blipFill>
      <xdr:spPr bwMode="auto">
        <a:xfrm>
          <a:off x="257175" y="9163050"/>
          <a:ext cx="2662586"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lschulz@iastate.edu?subject=AgDM%20Cow%20Repurchase%20Calculator"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lschulz@iastate.edu?subject=AgDM%20Cow%20Repurchase%20Calculator"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O66"/>
  <sheetViews>
    <sheetView showGridLines="0" tabSelected="1" zoomScaleNormal="100" workbookViewId="0"/>
  </sheetViews>
  <sheetFormatPr defaultColWidth="9.109375" defaultRowHeight="14.4" x14ac:dyDescent="0.3"/>
  <cols>
    <col min="1" max="1" width="1.6640625" style="56" customWidth="1"/>
    <col min="2" max="2" width="1.77734375" style="6" customWidth="1"/>
    <col min="3" max="3" width="6.6640625" style="6" customWidth="1"/>
    <col min="4" max="4" width="11.88671875" style="6" customWidth="1"/>
    <col min="5" max="12" width="9.109375" style="6"/>
    <col min="13" max="13" width="6.6640625" style="6" customWidth="1"/>
    <col min="14" max="16384" width="9.109375" style="6"/>
  </cols>
  <sheetData>
    <row r="1" spans="1:13" s="52" customFormat="1" ht="18.75" customHeight="1" thickBot="1" x14ac:dyDescent="0.35">
      <c r="C1" s="52" t="s">
        <v>28</v>
      </c>
    </row>
    <row r="2" spans="1:13" s="60" customFormat="1" thickTop="1" x14ac:dyDescent="0.25">
      <c r="A2" s="53"/>
      <c r="B2" s="57"/>
      <c r="C2" s="58" t="s">
        <v>67</v>
      </c>
      <c r="D2" s="59"/>
    </row>
    <row r="3" spans="1:13" s="60" customFormat="1" ht="13.2" x14ac:dyDescent="0.25">
      <c r="A3" s="53"/>
      <c r="B3" s="57"/>
      <c r="C3" s="60" t="s">
        <v>70</v>
      </c>
      <c r="D3" s="59"/>
    </row>
    <row r="4" spans="1:13" s="60" customFormat="1" ht="5.25" customHeight="1" x14ac:dyDescent="0.25">
      <c r="A4" s="53"/>
      <c r="B4" s="57"/>
    </row>
    <row r="5" spans="1:13" customFormat="1" x14ac:dyDescent="0.3">
      <c r="A5" s="54"/>
      <c r="B5" s="61"/>
      <c r="C5" s="96" t="s">
        <v>68</v>
      </c>
      <c r="D5" s="96"/>
      <c r="E5" s="96"/>
      <c r="F5" s="96"/>
      <c r="G5" s="96"/>
      <c r="H5" s="96"/>
      <c r="I5" s="62"/>
    </row>
    <row r="6" spans="1:13" customFormat="1" x14ac:dyDescent="0.3">
      <c r="A6" s="54"/>
      <c r="B6" s="61"/>
      <c r="C6" s="104" t="s">
        <v>69</v>
      </c>
      <c r="D6" s="104"/>
      <c r="E6" s="104"/>
      <c r="F6" s="104"/>
    </row>
    <row r="7" spans="1:13" ht="13.2" x14ac:dyDescent="0.25">
      <c r="A7" s="53"/>
    </row>
    <row r="8" spans="1:13" ht="13.2" x14ac:dyDescent="0.25">
      <c r="A8" s="53"/>
      <c r="C8" s="19" t="s">
        <v>29</v>
      </c>
    </row>
    <row r="9" spans="1:13" ht="3" customHeight="1" x14ac:dyDescent="0.25">
      <c r="A9" s="53"/>
    </row>
    <row r="10" spans="1:13" ht="12.75" customHeight="1" x14ac:dyDescent="0.25">
      <c r="A10" s="53"/>
      <c r="C10" s="95" t="s">
        <v>76</v>
      </c>
      <c r="D10" s="95"/>
      <c r="E10" s="95"/>
      <c r="F10" s="95"/>
      <c r="G10" s="95"/>
      <c r="H10" s="95"/>
      <c r="I10" s="95"/>
      <c r="J10" s="95"/>
      <c r="K10" s="95"/>
      <c r="L10" s="95"/>
      <c r="M10" s="95"/>
    </row>
    <row r="11" spans="1:13" ht="13.2" x14ac:dyDescent="0.25">
      <c r="A11" s="53"/>
      <c r="C11" s="95"/>
      <c r="D11" s="95"/>
      <c r="E11" s="95"/>
      <c r="F11" s="95"/>
      <c r="G11" s="95"/>
      <c r="H11" s="95"/>
      <c r="I11" s="95"/>
      <c r="J11" s="95"/>
      <c r="K11" s="95"/>
      <c r="L11" s="95"/>
      <c r="M11" s="95"/>
    </row>
    <row r="12" spans="1:13" ht="13.2" x14ac:dyDescent="0.25">
      <c r="A12" s="53"/>
      <c r="C12" s="95"/>
      <c r="D12" s="95"/>
      <c r="E12" s="95"/>
      <c r="F12" s="95"/>
      <c r="G12" s="95"/>
      <c r="H12" s="95"/>
      <c r="I12" s="95"/>
      <c r="J12" s="95"/>
      <c r="K12" s="95"/>
      <c r="L12" s="95"/>
      <c r="M12" s="95"/>
    </row>
    <row r="13" spans="1:13" ht="13.2" x14ac:dyDescent="0.25">
      <c r="A13" s="53"/>
      <c r="C13" s="95"/>
      <c r="D13" s="95"/>
      <c r="E13" s="95"/>
      <c r="F13" s="95"/>
      <c r="G13" s="95"/>
      <c r="H13" s="95"/>
      <c r="I13" s="95"/>
      <c r="J13" s="95"/>
      <c r="K13" s="95"/>
      <c r="L13" s="95"/>
      <c r="M13" s="95"/>
    </row>
    <row r="14" spans="1:13" ht="13.2" x14ac:dyDescent="0.25">
      <c r="A14" s="53"/>
      <c r="C14" s="95"/>
      <c r="D14" s="95"/>
      <c r="E14" s="95"/>
      <c r="F14" s="95"/>
      <c r="G14" s="95"/>
      <c r="H14" s="95"/>
      <c r="I14" s="95"/>
      <c r="J14" s="95"/>
      <c r="K14" s="95"/>
      <c r="L14" s="95"/>
      <c r="M14" s="95"/>
    </row>
    <row r="15" spans="1:13" ht="13.2" x14ac:dyDescent="0.25">
      <c r="A15" s="53"/>
    </row>
    <row r="16" spans="1:13" ht="13.2" x14ac:dyDescent="0.25">
      <c r="A16" s="53"/>
      <c r="C16" s="19" t="s">
        <v>30</v>
      </c>
    </row>
    <row r="17" spans="1:15" ht="3" customHeight="1" x14ac:dyDescent="0.3">
      <c r="A17" s="54"/>
    </row>
    <row r="18" spans="1:15" x14ac:dyDescent="0.3">
      <c r="A18" s="54"/>
      <c r="C18" s="95" t="s">
        <v>77</v>
      </c>
      <c r="D18" s="95"/>
      <c r="E18" s="95"/>
      <c r="F18" s="95"/>
      <c r="G18" s="95"/>
      <c r="H18" s="95"/>
      <c r="I18" s="95"/>
      <c r="J18" s="95"/>
      <c r="K18" s="95"/>
      <c r="L18" s="95"/>
      <c r="M18" s="95"/>
    </row>
    <row r="19" spans="1:15" x14ac:dyDescent="0.3">
      <c r="A19" s="54"/>
      <c r="C19" s="95"/>
      <c r="D19" s="95"/>
      <c r="E19" s="95"/>
      <c r="F19" s="95"/>
      <c r="G19" s="95"/>
      <c r="H19" s="95"/>
      <c r="I19" s="95"/>
      <c r="J19" s="95"/>
      <c r="K19" s="95"/>
      <c r="L19" s="95"/>
      <c r="M19" s="95"/>
    </row>
    <row r="20" spans="1:15" ht="24.6" customHeight="1" x14ac:dyDescent="0.3">
      <c r="A20" s="54"/>
      <c r="C20" s="95"/>
      <c r="D20" s="95"/>
      <c r="E20" s="95"/>
      <c r="F20" s="95"/>
      <c r="G20" s="95"/>
      <c r="H20" s="95"/>
      <c r="I20" s="95"/>
      <c r="J20" s="95"/>
      <c r="K20" s="95"/>
      <c r="L20" s="95"/>
      <c r="M20" s="95"/>
    </row>
    <row r="21" spans="1:15" x14ac:dyDescent="0.3">
      <c r="A21" s="54"/>
    </row>
    <row r="22" spans="1:15" x14ac:dyDescent="0.3">
      <c r="A22" s="54"/>
      <c r="C22" s="19" t="s">
        <v>31</v>
      </c>
    </row>
    <row r="23" spans="1:15" ht="3" customHeight="1" x14ac:dyDescent="0.3">
      <c r="A23" s="54"/>
    </row>
    <row r="24" spans="1:15" x14ac:dyDescent="0.3">
      <c r="A24" s="54"/>
      <c r="C24" s="95" t="s">
        <v>73</v>
      </c>
      <c r="D24" s="95"/>
      <c r="E24" s="95"/>
      <c r="F24" s="95"/>
      <c r="G24" s="95"/>
      <c r="H24" s="95"/>
      <c r="I24" s="95"/>
      <c r="J24" s="95"/>
      <c r="K24" s="95"/>
      <c r="L24" s="95"/>
      <c r="M24" s="95"/>
    </row>
    <row r="25" spans="1:15" x14ac:dyDescent="0.3">
      <c r="A25" s="54"/>
      <c r="C25" s="95"/>
      <c r="D25" s="95"/>
      <c r="E25" s="95"/>
      <c r="F25" s="95"/>
      <c r="G25" s="95"/>
      <c r="H25" s="95"/>
      <c r="I25" s="95"/>
      <c r="J25" s="95"/>
      <c r="K25" s="95"/>
      <c r="L25" s="95"/>
      <c r="M25" s="95"/>
      <c r="O25" s="20"/>
    </row>
    <row r="26" spans="1:15" x14ac:dyDescent="0.3">
      <c r="A26" s="54"/>
    </row>
    <row r="27" spans="1:15" x14ac:dyDescent="0.3">
      <c r="A27" s="54"/>
      <c r="C27" s="18" t="s">
        <v>51</v>
      </c>
      <c r="D27" s="18"/>
      <c r="E27" s="18" t="s">
        <v>52</v>
      </c>
      <c r="F27" s="18"/>
      <c r="G27" s="18"/>
      <c r="H27" s="18"/>
      <c r="I27" s="18"/>
    </row>
    <row r="28" spans="1:15" x14ac:dyDescent="0.3">
      <c r="A28" s="54"/>
      <c r="C28" s="18"/>
      <c r="D28" s="18"/>
      <c r="E28" s="18" t="s">
        <v>53</v>
      </c>
      <c r="F28" s="18"/>
      <c r="G28" s="18"/>
      <c r="H28" s="18"/>
      <c r="I28" s="18"/>
    </row>
    <row r="29" spans="1:15" x14ac:dyDescent="0.3">
      <c r="A29" s="54"/>
      <c r="C29" s="18"/>
      <c r="D29" s="18"/>
      <c r="E29" s="18" t="s">
        <v>54</v>
      </c>
      <c r="F29" s="18"/>
      <c r="G29" s="18"/>
      <c r="H29" s="18"/>
      <c r="I29" s="18"/>
    </row>
    <row r="30" spans="1:15" x14ac:dyDescent="0.3">
      <c r="A30" s="54"/>
      <c r="C30" s="18"/>
      <c r="D30" s="18"/>
      <c r="E30" s="18"/>
      <c r="F30" s="18"/>
      <c r="G30" s="18"/>
      <c r="H30" s="18"/>
      <c r="I30" s="18"/>
    </row>
    <row r="31" spans="1:15" x14ac:dyDescent="0.3">
      <c r="A31" s="54"/>
      <c r="C31" s="18"/>
      <c r="D31" s="18"/>
      <c r="E31" s="18" t="s">
        <v>55</v>
      </c>
      <c r="F31" s="18"/>
      <c r="G31" s="18"/>
      <c r="H31" s="18"/>
      <c r="I31" s="18"/>
    </row>
    <row r="32" spans="1:15" x14ac:dyDescent="0.3">
      <c r="A32" s="54"/>
      <c r="C32" s="18"/>
      <c r="D32" s="18"/>
      <c r="E32" s="18" t="s">
        <v>56</v>
      </c>
      <c r="F32" s="18"/>
      <c r="G32" s="18"/>
      <c r="H32" s="18"/>
      <c r="I32" s="18"/>
    </row>
    <row r="33" spans="1:9" x14ac:dyDescent="0.3">
      <c r="A33" s="54"/>
      <c r="C33" s="18"/>
      <c r="D33" s="18"/>
      <c r="E33" s="18" t="s">
        <v>57</v>
      </c>
      <c r="F33" s="18"/>
      <c r="G33" s="18"/>
      <c r="H33" s="18"/>
      <c r="I33" s="18"/>
    </row>
    <row r="34" spans="1:9" ht="13.2" x14ac:dyDescent="0.25">
      <c r="A34" s="55"/>
      <c r="C34" s="18"/>
      <c r="D34" s="18"/>
      <c r="E34" s="18" t="s">
        <v>58</v>
      </c>
      <c r="F34" s="18"/>
      <c r="G34" s="18"/>
      <c r="H34" s="18"/>
      <c r="I34" s="18"/>
    </row>
    <row r="35" spans="1:9" ht="13.2" x14ac:dyDescent="0.25">
      <c r="A35" s="55"/>
    </row>
    <row r="36" spans="1:9" ht="13.2" x14ac:dyDescent="0.25">
      <c r="A36" s="55"/>
      <c r="C36" s="64" t="s">
        <v>50</v>
      </c>
    </row>
    <row r="37" spans="1:9" ht="13.2" x14ac:dyDescent="0.25">
      <c r="A37" s="53"/>
    </row>
    <row r="38" spans="1:9" x14ac:dyDescent="0.3">
      <c r="A38" s="54"/>
    </row>
    <row r="39" spans="1:9" ht="13.2" x14ac:dyDescent="0.25">
      <c r="A39" s="53"/>
    </row>
    <row r="40" spans="1:9" x14ac:dyDescent="0.3">
      <c r="A40" s="54"/>
    </row>
    <row r="41" spans="1:9" x14ac:dyDescent="0.3">
      <c r="A41" s="54"/>
    </row>
    <row r="42" spans="1:9" x14ac:dyDescent="0.3">
      <c r="A42" s="54"/>
    </row>
    <row r="43" spans="1:9" x14ac:dyDescent="0.3">
      <c r="A43" s="54"/>
    </row>
    <row r="44" spans="1:9" x14ac:dyDescent="0.3">
      <c r="A44" s="54"/>
    </row>
    <row r="45" spans="1:9" x14ac:dyDescent="0.3">
      <c r="A45" s="54"/>
    </row>
    <row r="55" spans="1:2" ht="12.75" customHeight="1" x14ac:dyDescent="0.3">
      <c r="B55"/>
    </row>
    <row r="56" spans="1:2" ht="13.2" x14ac:dyDescent="0.25">
      <c r="A56" s="55"/>
    </row>
    <row r="57" spans="1:2" ht="13.2" x14ac:dyDescent="0.25">
      <c r="A57" s="55"/>
    </row>
    <row r="58" spans="1:2" ht="13.2" x14ac:dyDescent="0.25">
      <c r="A58" s="55"/>
    </row>
    <row r="59" spans="1:2" ht="13.2" x14ac:dyDescent="0.25">
      <c r="A59" s="53"/>
    </row>
    <row r="60" spans="1:2" x14ac:dyDescent="0.3">
      <c r="A60" s="54"/>
    </row>
    <row r="61" spans="1:2" x14ac:dyDescent="0.3">
      <c r="A61" s="54"/>
    </row>
    <row r="62" spans="1:2" x14ac:dyDescent="0.3">
      <c r="A62" s="54"/>
    </row>
    <row r="63" spans="1:2" x14ac:dyDescent="0.3">
      <c r="A63" s="54"/>
    </row>
    <row r="64" spans="1:2" x14ac:dyDescent="0.3">
      <c r="A64" s="54"/>
    </row>
    <row r="65" spans="1:1" x14ac:dyDescent="0.3">
      <c r="A65" s="54"/>
    </row>
    <row r="66" spans="1:1" x14ac:dyDescent="0.3">
      <c r="A66" s="54"/>
    </row>
  </sheetData>
  <sheetProtection password="C71D" sheet="1" objects="1" scenarios="1"/>
  <mergeCells count="5">
    <mergeCell ref="C18:M20"/>
    <mergeCell ref="C24:M25"/>
    <mergeCell ref="C10:M14"/>
    <mergeCell ref="C5:H5"/>
    <mergeCell ref="C6:F6"/>
  </mergeCells>
  <pageMargins left="0.7" right="0.7" top="0.75" bottom="0.75" header="0.3" footer="0.3"/>
  <pageSetup scale="84" orientation="portrait" r:id="rId1"/>
  <colBreaks count="1" manualBreakCount="1">
    <brk id="14" max="7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53"/>
  <sheetViews>
    <sheetView showGridLines="0" zoomScaleNormal="100" workbookViewId="0"/>
  </sheetViews>
  <sheetFormatPr defaultColWidth="9.109375" defaultRowHeight="13.8" x14ac:dyDescent="0.25"/>
  <cols>
    <col min="1" max="1" width="1.6640625" style="63" customWidth="1"/>
    <col min="2" max="2" width="1.6640625" style="4" customWidth="1"/>
    <col min="3" max="3" width="4" style="4" customWidth="1"/>
    <col min="4" max="4" width="56.6640625" style="4" customWidth="1"/>
    <col min="5" max="5" width="8.33203125" style="4" customWidth="1"/>
    <col min="6" max="6" width="13.6640625" style="4" customWidth="1"/>
    <col min="7" max="7" width="1.6640625" style="4" customWidth="1"/>
    <col min="8" max="8" width="13.6640625" style="4" customWidth="1"/>
    <col min="9" max="9" width="1.6640625" style="4" customWidth="1"/>
    <col min="10" max="10" width="13.6640625" style="4" customWidth="1"/>
    <col min="11" max="16384" width="9.109375" style="4"/>
  </cols>
  <sheetData>
    <row r="1" spans="1:10" s="52" customFormat="1" ht="18.75" customHeight="1" thickBot="1" x14ac:dyDescent="0.35">
      <c r="C1" s="52" t="s">
        <v>28</v>
      </c>
      <c r="F1" s="81"/>
      <c r="G1" s="81"/>
      <c r="H1" s="81"/>
      <c r="I1" s="81"/>
      <c r="J1" s="81"/>
    </row>
    <row r="2" spans="1:10" s="60" customFormat="1" ht="14.4" thickTop="1" x14ac:dyDescent="0.25">
      <c r="A2" s="53"/>
      <c r="B2" s="57"/>
      <c r="C2" s="58" t="s">
        <v>67</v>
      </c>
      <c r="D2" s="59"/>
    </row>
    <row r="4" spans="1:10" x14ac:dyDescent="0.25">
      <c r="C4" s="6" t="s">
        <v>7</v>
      </c>
    </row>
    <row r="5" spans="1:10" x14ac:dyDescent="0.25">
      <c r="C5" s="97" t="s">
        <v>75</v>
      </c>
      <c r="D5" s="98"/>
    </row>
    <row r="6" spans="1:10" x14ac:dyDescent="0.25">
      <c r="C6" s="15"/>
      <c r="D6" s="15"/>
    </row>
    <row r="7" spans="1:10" x14ac:dyDescent="0.25">
      <c r="C7" s="8" t="s">
        <v>8</v>
      </c>
      <c r="D7" s="8" t="s">
        <v>64</v>
      </c>
      <c r="E7" s="8"/>
      <c r="F7" s="82">
        <v>41122</v>
      </c>
      <c r="G7" s="67"/>
      <c r="H7" s="82">
        <v>41122</v>
      </c>
      <c r="I7" s="68"/>
      <c r="J7" s="82">
        <v>41122</v>
      </c>
    </row>
    <row r="8" spans="1:10" x14ac:dyDescent="0.25">
      <c r="C8" s="65"/>
      <c r="D8" s="65" t="s">
        <v>33</v>
      </c>
      <c r="E8" s="65"/>
      <c r="F8" s="66">
        <v>40</v>
      </c>
      <c r="G8" s="67"/>
      <c r="H8" s="66">
        <v>40</v>
      </c>
      <c r="I8" s="68"/>
      <c r="J8" s="66">
        <v>40</v>
      </c>
    </row>
    <row r="9" spans="1:10" x14ac:dyDescent="0.25">
      <c r="C9" s="65"/>
      <c r="D9" s="65" t="s">
        <v>34</v>
      </c>
      <c r="E9" s="65"/>
      <c r="F9" s="66">
        <v>0</v>
      </c>
      <c r="G9" s="67"/>
      <c r="H9" s="66">
        <v>0</v>
      </c>
      <c r="I9" s="68"/>
      <c r="J9" s="66">
        <v>0</v>
      </c>
    </row>
    <row r="10" spans="1:10" x14ac:dyDescent="0.25">
      <c r="C10" s="65"/>
      <c r="D10" s="65" t="s">
        <v>71</v>
      </c>
      <c r="E10" s="65"/>
      <c r="F10" s="69">
        <v>0</v>
      </c>
      <c r="G10" s="67"/>
      <c r="H10" s="69">
        <v>0</v>
      </c>
      <c r="I10" s="68"/>
      <c r="J10" s="69">
        <v>0</v>
      </c>
    </row>
    <row r="11" spans="1:10" x14ac:dyDescent="0.25">
      <c r="C11" s="65"/>
      <c r="D11" s="65" t="s">
        <v>10</v>
      </c>
      <c r="E11" s="65"/>
      <c r="F11" s="70"/>
      <c r="G11" s="67"/>
      <c r="H11" s="70"/>
      <c r="I11" s="68"/>
      <c r="J11" s="70"/>
    </row>
    <row r="12" spans="1:10" x14ac:dyDescent="0.25">
      <c r="C12" s="7"/>
      <c r="D12" s="8"/>
      <c r="E12" s="8"/>
      <c r="F12" s="70"/>
      <c r="G12" s="67"/>
      <c r="H12" s="70"/>
      <c r="I12" s="68"/>
      <c r="J12" s="70"/>
    </row>
    <row r="13" spans="1:10" x14ac:dyDescent="0.25">
      <c r="C13" s="8" t="s">
        <v>9</v>
      </c>
      <c r="D13" s="8" t="s">
        <v>59</v>
      </c>
      <c r="E13" s="8"/>
      <c r="F13" s="83"/>
      <c r="G13" s="68"/>
      <c r="H13" s="83"/>
      <c r="I13" s="68"/>
      <c r="J13" s="83"/>
    </row>
    <row r="14" spans="1:10" x14ac:dyDescent="0.25">
      <c r="C14" s="65"/>
      <c r="D14" s="65" t="s">
        <v>36</v>
      </c>
      <c r="E14" s="65"/>
      <c r="F14" s="71">
        <v>1000</v>
      </c>
      <c r="G14" s="67"/>
      <c r="H14" s="71">
        <v>1000</v>
      </c>
      <c r="I14" s="68"/>
      <c r="J14" s="71">
        <v>1000</v>
      </c>
    </row>
    <row r="15" spans="1:10" x14ac:dyDescent="0.25">
      <c r="C15" s="65"/>
      <c r="D15" s="65" t="s">
        <v>37</v>
      </c>
      <c r="E15" s="65"/>
      <c r="F15" s="72">
        <v>600</v>
      </c>
      <c r="G15" s="67"/>
      <c r="H15" s="72">
        <v>600</v>
      </c>
      <c r="I15" s="68"/>
      <c r="J15" s="72">
        <v>600</v>
      </c>
    </row>
    <row r="16" spans="1:10" x14ac:dyDescent="0.25">
      <c r="C16" s="7"/>
      <c r="D16" s="8"/>
      <c r="E16" s="8"/>
      <c r="F16" s="84"/>
      <c r="G16" s="65"/>
      <c r="H16" s="84"/>
      <c r="I16" s="74"/>
      <c r="J16" s="84"/>
    </row>
    <row r="17" spans="3:10" x14ac:dyDescent="0.25">
      <c r="C17" s="8" t="s">
        <v>11</v>
      </c>
      <c r="D17" s="8" t="s">
        <v>60</v>
      </c>
      <c r="E17" s="8"/>
      <c r="F17" s="84"/>
      <c r="G17" s="65"/>
      <c r="H17" s="84"/>
      <c r="I17" s="74"/>
      <c r="J17" s="84"/>
    </row>
    <row r="18" spans="3:10" x14ac:dyDescent="0.25">
      <c r="D18" s="65" t="s">
        <v>38</v>
      </c>
      <c r="E18" s="65"/>
      <c r="F18" s="73">
        <f>(F8+F9)*F14</f>
        <v>40000</v>
      </c>
      <c r="G18" s="65"/>
      <c r="H18" s="73">
        <f>(H8+H9)*H14</f>
        <v>40000</v>
      </c>
      <c r="I18" s="74"/>
      <c r="J18" s="73">
        <f>(J8+J9)*J14</f>
        <v>40000</v>
      </c>
    </row>
    <row r="19" spans="3:10" x14ac:dyDescent="0.25">
      <c r="C19" s="65"/>
      <c r="D19" s="65" t="s">
        <v>74</v>
      </c>
      <c r="E19" s="65"/>
      <c r="F19" s="73">
        <f>F10*F15</f>
        <v>0</v>
      </c>
      <c r="G19" s="65"/>
      <c r="H19" s="73">
        <f>H10*H15</f>
        <v>0</v>
      </c>
      <c r="I19" s="74"/>
      <c r="J19" s="73">
        <f>J10*J15</f>
        <v>0</v>
      </c>
    </row>
    <row r="20" spans="3:10" x14ac:dyDescent="0.25">
      <c r="C20" s="7"/>
      <c r="D20" s="8"/>
      <c r="E20" s="8"/>
      <c r="F20" s="65"/>
      <c r="G20" s="65"/>
      <c r="H20" s="65"/>
      <c r="I20" s="74"/>
      <c r="J20" s="65"/>
    </row>
    <row r="21" spans="3:10" x14ac:dyDescent="0.25">
      <c r="C21" s="8" t="s">
        <v>12</v>
      </c>
      <c r="D21" s="8" t="s">
        <v>45</v>
      </c>
      <c r="E21" s="8"/>
      <c r="F21" s="85">
        <v>0</v>
      </c>
      <c r="G21" s="67"/>
      <c r="H21" s="85">
        <v>0</v>
      </c>
      <c r="I21" s="68"/>
      <c r="J21" s="85">
        <v>0</v>
      </c>
    </row>
    <row r="22" spans="3:10" x14ac:dyDescent="0.25">
      <c r="C22" s="7"/>
      <c r="D22" s="8"/>
      <c r="E22" s="8"/>
      <c r="F22" s="65"/>
      <c r="G22" s="65"/>
      <c r="H22" s="65"/>
      <c r="I22" s="74"/>
      <c r="J22" s="65"/>
    </row>
    <row r="23" spans="3:10" x14ac:dyDescent="0.25">
      <c r="C23" s="8" t="s">
        <v>13</v>
      </c>
      <c r="D23" s="8" t="s">
        <v>46</v>
      </c>
      <c r="E23" s="8"/>
      <c r="F23" s="73">
        <f>F18+F19+F21</f>
        <v>40000</v>
      </c>
      <c r="G23" s="65"/>
      <c r="H23" s="73">
        <f>H18+H19+H21</f>
        <v>40000</v>
      </c>
      <c r="I23" s="74"/>
      <c r="J23" s="73">
        <f>J18+J19+J21</f>
        <v>40000</v>
      </c>
    </row>
    <row r="24" spans="3:10" x14ac:dyDescent="0.25">
      <c r="C24" s="8"/>
      <c r="D24" s="8"/>
      <c r="E24" s="8"/>
      <c r="F24" s="65"/>
      <c r="G24" s="65"/>
      <c r="H24" s="65"/>
      <c r="I24" s="74"/>
      <c r="J24" s="65"/>
    </row>
    <row r="25" spans="3:10" x14ac:dyDescent="0.25">
      <c r="C25" s="8" t="s">
        <v>14</v>
      </c>
      <c r="D25" s="8" t="s">
        <v>65</v>
      </c>
      <c r="E25" s="8"/>
      <c r="F25" s="82">
        <v>41244</v>
      </c>
      <c r="G25" s="67"/>
      <c r="H25" s="82">
        <v>41275</v>
      </c>
      <c r="I25" s="68"/>
      <c r="J25" s="82">
        <v>41306</v>
      </c>
    </row>
    <row r="26" spans="3:10" x14ac:dyDescent="0.25">
      <c r="C26" s="65"/>
      <c r="D26" s="75" t="s">
        <v>40</v>
      </c>
      <c r="E26" s="65"/>
      <c r="F26" s="76">
        <f>F25-F7</f>
        <v>122</v>
      </c>
      <c r="G26" s="65"/>
      <c r="H26" s="76">
        <f>H25-H7</f>
        <v>153</v>
      </c>
      <c r="I26" s="74"/>
      <c r="J26" s="76">
        <f>J25-J7</f>
        <v>184</v>
      </c>
    </row>
    <row r="27" spans="3:10" x14ac:dyDescent="0.25">
      <c r="C27" s="9"/>
      <c r="D27" s="8"/>
      <c r="E27" s="8"/>
      <c r="F27" s="83"/>
      <c r="G27" s="67"/>
      <c r="H27" s="83"/>
      <c r="I27" s="68"/>
      <c r="J27" s="83"/>
    </row>
    <row r="28" spans="3:10" x14ac:dyDescent="0.25">
      <c r="C28" s="8" t="s">
        <v>15</v>
      </c>
      <c r="D28" s="8" t="s">
        <v>61</v>
      </c>
      <c r="E28" s="8"/>
      <c r="F28" s="74"/>
      <c r="G28" s="74"/>
      <c r="H28" s="74"/>
      <c r="I28" s="74"/>
      <c r="J28" s="74"/>
    </row>
    <row r="29" spans="3:10" x14ac:dyDescent="0.25">
      <c r="C29" s="65"/>
      <c r="D29" s="65" t="s">
        <v>66</v>
      </c>
      <c r="E29" s="65"/>
      <c r="F29" s="74"/>
      <c r="G29" s="74"/>
      <c r="H29" s="74"/>
      <c r="I29" s="74"/>
      <c r="J29" s="74"/>
    </row>
    <row r="30" spans="3:10" x14ac:dyDescent="0.25">
      <c r="C30" s="65"/>
      <c r="D30" s="75" t="s">
        <v>41</v>
      </c>
      <c r="E30" s="77"/>
      <c r="F30" s="76">
        <f>F8+F9</f>
        <v>40</v>
      </c>
      <c r="G30" s="65"/>
      <c r="H30" s="76">
        <f>H8+H9</f>
        <v>40</v>
      </c>
      <c r="I30" s="74"/>
      <c r="J30" s="76">
        <f>J8+J9</f>
        <v>40</v>
      </c>
    </row>
    <row r="31" spans="3:10" x14ac:dyDescent="0.25">
      <c r="C31" s="65"/>
      <c r="D31" s="75" t="s">
        <v>42</v>
      </c>
      <c r="E31" s="65"/>
      <c r="F31" s="78">
        <v>2</v>
      </c>
      <c r="G31" s="67"/>
      <c r="H31" s="78">
        <v>2</v>
      </c>
      <c r="I31" s="68"/>
      <c r="J31" s="78">
        <v>2</v>
      </c>
    </row>
    <row r="32" spans="3:10" x14ac:dyDescent="0.25">
      <c r="C32" s="65"/>
      <c r="D32" s="75" t="s">
        <v>44</v>
      </c>
      <c r="E32" s="65"/>
      <c r="F32" s="78">
        <v>0.5</v>
      </c>
      <c r="G32" s="67"/>
      <c r="H32" s="78">
        <v>0.5</v>
      </c>
      <c r="I32" s="68"/>
      <c r="J32" s="78">
        <v>0.5</v>
      </c>
    </row>
    <row r="33" spans="3:11" x14ac:dyDescent="0.25">
      <c r="C33" s="65"/>
      <c r="D33" s="75" t="s">
        <v>43</v>
      </c>
      <c r="E33" s="65"/>
      <c r="F33" s="79">
        <v>0</v>
      </c>
      <c r="G33" s="67"/>
      <c r="H33" s="79">
        <v>0</v>
      </c>
      <c r="I33" s="68"/>
      <c r="J33" s="79">
        <v>0</v>
      </c>
    </row>
    <row r="34" spans="3:11" x14ac:dyDescent="0.25">
      <c r="C34" s="8" t="s">
        <v>16</v>
      </c>
      <c r="D34" s="8" t="s">
        <v>22</v>
      </c>
      <c r="E34" s="8"/>
      <c r="F34" s="73">
        <f>(F26*F30*(F31+F32))+F33</f>
        <v>12200</v>
      </c>
      <c r="G34" s="86"/>
      <c r="H34" s="73">
        <f>(H26*H30*(H31+H32))+H33</f>
        <v>15300</v>
      </c>
      <c r="I34" s="87"/>
      <c r="J34" s="73">
        <f>(J26*J30*(J31+J32))+J33</f>
        <v>18400</v>
      </c>
    </row>
    <row r="35" spans="3:11" x14ac:dyDescent="0.25">
      <c r="C35" s="8" t="s">
        <v>17</v>
      </c>
      <c r="D35" s="8" t="s">
        <v>47</v>
      </c>
      <c r="E35" s="8"/>
      <c r="F35" s="88">
        <v>0.05</v>
      </c>
      <c r="G35" s="67"/>
      <c r="H35" s="88">
        <v>0.05</v>
      </c>
      <c r="I35" s="68"/>
      <c r="J35" s="88">
        <v>0.05</v>
      </c>
    </row>
    <row r="36" spans="3:11" x14ac:dyDescent="0.25">
      <c r="C36" s="8" t="s">
        <v>18</v>
      </c>
      <c r="D36" s="8" t="s">
        <v>62</v>
      </c>
      <c r="E36" s="8"/>
      <c r="F36" s="73">
        <f>(F23*F35*(F26/365))</f>
        <v>668.49315068493149</v>
      </c>
      <c r="G36" s="86"/>
      <c r="H36" s="73">
        <f>(H23*H35*(H26/365))</f>
        <v>838.35616438356169</v>
      </c>
      <c r="I36" s="89"/>
      <c r="J36" s="73">
        <f>(J23*J35*(J26/365))</f>
        <v>1008.2191780821919</v>
      </c>
    </row>
    <row r="37" spans="3:11" x14ac:dyDescent="0.25">
      <c r="C37" s="8" t="s">
        <v>19</v>
      </c>
      <c r="D37" s="8" t="s">
        <v>25</v>
      </c>
      <c r="E37" s="8"/>
      <c r="F37" s="71">
        <v>0</v>
      </c>
      <c r="G37" s="90"/>
      <c r="H37" s="71">
        <v>0</v>
      </c>
      <c r="I37" s="91"/>
      <c r="J37" s="71">
        <v>0</v>
      </c>
    </row>
    <row r="38" spans="3:11" x14ac:dyDescent="0.25">
      <c r="C38" s="8" t="s">
        <v>20</v>
      </c>
      <c r="D38" s="8" t="s">
        <v>48</v>
      </c>
      <c r="E38" s="8"/>
      <c r="F38" s="89"/>
      <c r="G38" s="89"/>
      <c r="H38" s="89"/>
      <c r="I38" s="89"/>
      <c r="J38" s="89"/>
    </row>
    <row r="39" spans="3:11" x14ac:dyDescent="0.25">
      <c r="C39" s="8"/>
      <c r="D39" s="80" t="s">
        <v>27</v>
      </c>
      <c r="E39" s="8"/>
      <c r="F39" s="92">
        <f>F23+F34+F36+F37</f>
        <v>52868.493150684932</v>
      </c>
      <c r="G39" s="87"/>
      <c r="H39" s="92">
        <f>H23+H34+H36+H37</f>
        <v>56138.356164383564</v>
      </c>
      <c r="I39" s="87"/>
      <c r="J39" s="73">
        <f>J23+J34+J36+J37</f>
        <v>59408.219178082189</v>
      </c>
    </row>
    <row r="40" spans="3:11" x14ac:dyDescent="0.25">
      <c r="C40" s="8" t="s">
        <v>21</v>
      </c>
      <c r="D40" s="8" t="s">
        <v>63</v>
      </c>
      <c r="E40" s="8"/>
      <c r="F40" s="92">
        <f>F39/(F8+F9)</f>
        <v>1321.7123287671234</v>
      </c>
      <c r="G40" s="87"/>
      <c r="H40" s="92">
        <f>H39/(H8+H9)</f>
        <v>1403.4589041095892</v>
      </c>
      <c r="I40" s="87"/>
      <c r="J40" s="73">
        <f>J39/(J8+J9)</f>
        <v>1485.2054794520548</v>
      </c>
    </row>
    <row r="41" spans="3:11" x14ac:dyDescent="0.25">
      <c r="C41" s="8" t="s">
        <v>23</v>
      </c>
      <c r="D41" s="8" t="s">
        <v>24</v>
      </c>
      <c r="E41" s="8"/>
      <c r="F41" s="92">
        <f>F40-F14</f>
        <v>321.71232876712338</v>
      </c>
      <c r="G41" s="87"/>
      <c r="H41" s="92">
        <f>H40-H14</f>
        <v>403.45890410958918</v>
      </c>
      <c r="I41" s="87"/>
      <c r="J41" s="73">
        <f>J40-J14</f>
        <v>485.20547945205476</v>
      </c>
    </row>
    <row r="43" spans="3:11" x14ac:dyDescent="0.25">
      <c r="C43" s="100" t="s">
        <v>72</v>
      </c>
      <c r="D43" s="100"/>
      <c r="E43" s="100"/>
      <c r="F43" s="100"/>
      <c r="G43" s="100"/>
      <c r="H43" s="100"/>
      <c r="I43" s="100"/>
      <c r="J43" s="100"/>
    </row>
    <row r="44" spans="3:11" x14ac:dyDescent="0.25">
      <c r="C44" s="100"/>
      <c r="D44" s="100"/>
      <c r="E44" s="100"/>
      <c r="F44" s="100"/>
      <c r="G44" s="100"/>
      <c r="H44" s="100"/>
      <c r="I44" s="100"/>
      <c r="J44" s="100"/>
    </row>
    <row r="45" spans="3:11" x14ac:dyDescent="0.25">
      <c r="C45" s="100"/>
      <c r="D45" s="100"/>
      <c r="E45" s="100"/>
      <c r="F45" s="100"/>
      <c r="G45" s="100"/>
      <c r="H45" s="100"/>
      <c r="I45" s="100"/>
      <c r="J45" s="100"/>
    </row>
    <row r="47" spans="3:11" x14ac:dyDescent="0.25">
      <c r="C47" s="47" t="s">
        <v>50</v>
      </c>
      <c r="D47" s="47"/>
      <c r="E47" s="13"/>
      <c r="F47" s="93"/>
      <c r="G47" s="93"/>
      <c r="H47" s="93"/>
      <c r="I47" s="93"/>
      <c r="J47" s="93"/>
      <c r="K47" s="13"/>
    </row>
    <row r="48" spans="3:11" ht="14.4" x14ac:dyDescent="0.3">
      <c r="C48" s="99" t="s">
        <v>26</v>
      </c>
      <c r="D48" s="99"/>
      <c r="E48" s="10"/>
      <c r="F48" s="94"/>
      <c r="G48" s="94"/>
      <c r="H48" s="94"/>
      <c r="I48" s="94"/>
      <c r="J48" s="94"/>
      <c r="K48" s="10"/>
    </row>
    <row r="49" spans="3:11" x14ac:dyDescent="0.25">
      <c r="C49" s="50" t="s">
        <v>1</v>
      </c>
      <c r="D49" s="50"/>
      <c r="E49" s="10"/>
      <c r="F49" s="94"/>
      <c r="G49" s="94"/>
      <c r="H49" s="94"/>
      <c r="I49" s="94"/>
      <c r="J49" s="94"/>
      <c r="K49" s="10"/>
    </row>
    <row r="50" spans="3:11" x14ac:dyDescent="0.25">
      <c r="C50" s="5"/>
      <c r="D50" s="51">
        <f ca="1">TODAY()</f>
        <v>41129</v>
      </c>
      <c r="E50" s="10"/>
      <c r="F50" s="94"/>
      <c r="G50" s="94"/>
      <c r="H50" s="94"/>
      <c r="I50" s="94"/>
      <c r="J50" s="94"/>
      <c r="K50" s="10"/>
    </row>
    <row r="53" spans="3:11" x14ac:dyDescent="0.25">
      <c r="D53" s="101"/>
      <c r="E53" s="101"/>
      <c r="F53" s="101"/>
      <c r="G53" s="101"/>
      <c r="H53" s="101"/>
      <c r="I53" s="101"/>
    </row>
  </sheetData>
  <sheetProtection password="C71D" sheet="1" objects="1" scenarios="1"/>
  <mergeCells count="4">
    <mergeCell ref="C5:D5"/>
    <mergeCell ref="C48:D48"/>
    <mergeCell ref="C43:J45"/>
    <mergeCell ref="D53:I53"/>
  </mergeCells>
  <hyperlinks>
    <hyperlink ref="C48:D48" r:id="rId1" display="Contact: Lee Schulz"/>
  </hyperlinks>
  <pageMargins left="0.7" right="0.7" top="0.75" bottom="0.75" header="0.3" footer="0.3"/>
  <pageSetup scale="77" orientation="portrait" r:id="rId2"/>
  <colBreaks count="1" manualBreakCount="1">
    <brk id="10" max="1048575"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53"/>
  <sheetViews>
    <sheetView showGridLines="0" zoomScaleNormal="100" workbookViewId="0"/>
  </sheetViews>
  <sheetFormatPr defaultColWidth="9.109375" defaultRowHeight="13.8" x14ac:dyDescent="0.25"/>
  <cols>
    <col min="1" max="1" width="1.6640625" style="63" customWidth="1"/>
    <col min="2" max="2" width="1.6640625" style="4" customWidth="1"/>
    <col min="3" max="3" width="4" style="4" customWidth="1"/>
    <col min="4" max="4" width="56.6640625" style="4" customWidth="1"/>
    <col min="5" max="5" width="8.33203125" style="4" customWidth="1"/>
    <col min="6" max="6" width="13.6640625" style="4" customWidth="1"/>
    <col min="7" max="7" width="1.6640625" style="4" customWidth="1"/>
    <col min="8" max="8" width="13.6640625" style="4" customWidth="1"/>
    <col min="9" max="9" width="1.6640625" style="4" customWidth="1"/>
    <col min="10" max="10" width="13.6640625" style="4" customWidth="1"/>
    <col min="11" max="16384" width="9.109375" style="4"/>
  </cols>
  <sheetData>
    <row r="1" spans="1:10" s="52" customFormat="1" ht="18.75" customHeight="1" thickBot="1" x14ac:dyDescent="0.35">
      <c r="C1" s="52" t="s">
        <v>28</v>
      </c>
      <c r="F1" s="81"/>
      <c r="G1" s="81"/>
      <c r="H1" s="81"/>
      <c r="I1" s="81"/>
      <c r="J1" s="81"/>
    </row>
    <row r="2" spans="1:10" s="60" customFormat="1" ht="14.4" thickTop="1" x14ac:dyDescent="0.25">
      <c r="A2" s="53"/>
      <c r="B2" s="57"/>
      <c r="C2" s="58" t="s">
        <v>67</v>
      </c>
      <c r="D2" s="59"/>
    </row>
    <row r="4" spans="1:10" x14ac:dyDescent="0.25">
      <c r="C4" s="6" t="s">
        <v>7</v>
      </c>
    </row>
    <row r="5" spans="1:10" x14ac:dyDescent="0.25">
      <c r="C5" s="97" t="s">
        <v>75</v>
      </c>
      <c r="D5" s="98"/>
    </row>
    <row r="6" spans="1:10" x14ac:dyDescent="0.25">
      <c r="C6" s="15"/>
      <c r="D6" s="15"/>
    </row>
    <row r="7" spans="1:10" x14ac:dyDescent="0.25">
      <c r="C7" s="8" t="s">
        <v>8</v>
      </c>
      <c r="D7" s="8" t="s">
        <v>64</v>
      </c>
      <c r="E7" s="8"/>
      <c r="F7" s="82"/>
      <c r="G7" s="67"/>
      <c r="H7" s="82"/>
      <c r="I7" s="68"/>
      <c r="J7" s="82"/>
    </row>
    <row r="8" spans="1:10" x14ac:dyDescent="0.25">
      <c r="C8" s="65"/>
      <c r="D8" s="65" t="s">
        <v>33</v>
      </c>
      <c r="E8" s="65"/>
      <c r="F8" s="66"/>
      <c r="G8" s="67"/>
      <c r="H8" s="66"/>
      <c r="I8" s="68"/>
      <c r="J8" s="66"/>
    </row>
    <row r="9" spans="1:10" x14ac:dyDescent="0.25">
      <c r="C9" s="65"/>
      <c r="D9" s="65" t="s">
        <v>34</v>
      </c>
      <c r="E9" s="65"/>
      <c r="F9" s="66"/>
      <c r="G9" s="67"/>
      <c r="H9" s="66"/>
      <c r="I9" s="68"/>
      <c r="J9" s="66"/>
    </row>
    <row r="10" spans="1:10" x14ac:dyDescent="0.25">
      <c r="C10" s="65"/>
      <c r="D10" s="65" t="s">
        <v>71</v>
      </c>
      <c r="E10" s="65"/>
      <c r="F10" s="69"/>
      <c r="G10" s="67"/>
      <c r="H10" s="69"/>
      <c r="I10" s="68"/>
      <c r="J10" s="69"/>
    </row>
    <row r="11" spans="1:10" x14ac:dyDescent="0.25">
      <c r="C11" s="65"/>
      <c r="D11" s="65" t="s">
        <v>10</v>
      </c>
      <c r="E11" s="65"/>
      <c r="F11" s="70"/>
      <c r="G11" s="67"/>
      <c r="H11" s="70"/>
      <c r="I11" s="68"/>
      <c r="J11" s="70"/>
    </row>
    <row r="12" spans="1:10" x14ac:dyDescent="0.25">
      <c r="C12" s="7"/>
      <c r="D12" s="8"/>
      <c r="E12" s="8"/>
      <c r="F12" s="70"/>
      <c r="G12" s="67"/>
      <c r="H12" s="70"/>
      <c r="I12" s="68"/>
      <c r="J12" s="70"/>
    </row>
    <row r="13" spans="1:10" x14ac:dyDescent="0.25">
      <c r="C13" s="8" t="s">
        <v>9</v>
      </c>
      <c r="D13" s="8" t="s">
        <v>59</v>
      </c>
      <c r="E13" s="8"/>
      <c r="F13" s="83"/>
      <c r="G13" s="68"/>
      <c r="H13" s="83"/>
      <c r="I13" s="68"/>
      <c r="J13" s="83"/>
    </row>
    <row r="14" spans="1:10" x14ac:dyDescent="0.25">
      <c r="C14" s="65"/>
      <c r="D14" s="65" t="s">
        <v>36</v>
      </c>
      <c r="E14" s="65"/>
      <c r="F14" s="71"/>
      <c r="G14" s="67"/>
      <c r="H14" s="71"/>
      <c r="I14" s="68"/>
      <c r="J14" s="71"/>
    </row>
    <row r="15" spans="1:10" x14ac:dyDescent="0.25">
      <c r="C15" s="65"/>
      <c r="D15" s="65" t="s">
        <v>37</v>
      </c>
      <c r="E15" s="65"/>
      <c r="F15" s="72"/>
      <c r="G15" s="67"/>
      <c r="H15" s="72"/>
      <c r="I15" s="68"/>
      <c r="J15" s="72"/>
    </row>
    <row r="16" spans="1:10" x14ac:dyDescent="0.25">
      <c r="C16" s="7"/>
      <c r="D16" s="8"/>
      <c r="E16" s="8"/>
      <c r="F16" s="84"/>
      <c r="G16" s="65"/>
      <c r="H16" s="84"/>
      <c r="I16" s="74"/>
      <c r="J16" s="84"/>
    </row>
    <row r="17" spans="3:10" x14ac:dyDescent="0.25">
      <c r="C17" s="8" t="s">
        <v>11</v>
      </c>
      <c r="D17" s="8" t="s">
        <v>60</v>
      </c>
      <c r="E17" s="8"/>
      <c r="F17" s="84"/>
      <c r="G17" s="65"/>
      <c r="H17" s="84"/>
      <c r="I17" s="74"/>
      <c r="J17" s="84"/>
    </row>
    <row r="18" spans="3:10" x14ac:dyDescent="0.25">
      <c r="D18" s="65" t="s">
        <v>38</v>
      </c>
      <c r="E18" s="65"/>
      <c r="F18" s="73">
        <f>(F8+F9)*F14</f>
        <v>0</v>
      </c>
      <c r="G18" s="65"/>
      <c r="H18" s="73">
        <f>(H8+H9)*H14</f>
        <v>0</v>
      </c>
      <c r="I18" s="74"/>
      <c r="J18" s="73">
        <f>(J8+J9)*J14</f>
        <v>0</v>
      </c>
    </row>
    <row r="19" spans="3:10" x14ac:dyDescent="0.25">
      <c r="C19" s="65"/>
      <c r="D19" s="65" t="s">
        <v>74</v>
      </c>
      <c r="E19" s="65"/>
      <c r="F19" s="73">
        <f>F10*F15</f>
        <v>0</v>
      </c>
      <c r="G19" s="65"/>
      <c r="H19" s="73">
        <f>H10*H15</f>
        <v>0</v>
      </c>
      <c r="I19" s="74"/>
      <c r="J19" s="73">
        <f>J10*J15</f>
        <v>0</v>
      </c>
    </row>
    <row r="20" spans="3:10" x14ac:dyDescent="0.25">
      <c r="C20" s="7"/>
      <c r="D20" s="8"/>
      <c r="E20" s="8"/>
      <c r="F20" s="65"/>
      <c r="G20" s="65"/>
      <c r="H20" s="65"/>
      <c r="I20" s="74"/>
      <c r="J20" s="65"/>
    </row>
    <row r="21" spans="3:10" x14ac:dyDescent="0.25">
      <c r="C21" s="8" t="s">
        <v>12</v>
      </c>
      <c r="D21" s="8" t="s">
        <v>45</v>
      </c>
      <c r="E21" s="8"/>
      <c r="F21" s="85"/>
      <c r="G21" s="67"/>
      <c r="H21" s="85"/>
      <c r="I21" s="68"/>
      <c r="J21" s="85"/>
    </row>
    <row r="22" spans="3:10" x14ac:dyDescent="0.25">
      <c r="C22" s="7"/>
      <c r="D22" s="8"/>
      <c r="E22" s="8"/>
      <c r="F22" s="65"/>
      <c r="G22" s="65"/>
      <c r="H22" s="65"/>
      <c r="I22" s="74"/>
      <c r="J22" s="65"/>
    </row>
    <row r="23" spans="3:10" x14ac:dyDescent="0.25">
      <c r="C23" s="8" t="s">
        <v>13</v>
      </c>
      <c r="D23" s="8" t="s">
        <v>46</v>
      </c>
      <c r="E23" s="8"/>
      <c r="F23" s="73">
        <f>F18+F19+F21</f>
        <v>0</v>
      </c>
      <c r="G23" s="65"/>
      <c r="H23" s="73">
        <f>H18+H19+H21</f>
        <v>0</v>
      </c>
      <c r="I23" s="74"/>
      <c r="J23" s="73">
        <f>J18+J19+J21</f>
        <v>0</v>
      </c>
    </row>
    <row r="24" spans="3:10" x14ac:dyDescent="0.25">
      <c r="C24" s="8"/>
      <c r="D24" s="8"/>
      <c r="E24" s="8"/>
      <c r="F24" s="65"/>
      <c r="G24" s="65"/>
      <c r="H24" s="65"/>
      <c r="I24" s="74"/>
      <c r="J24" s="65"/>
    </row>
    <row r="25" spans="3:10" x14ac:dyDescent="0.25">
      <c r="C25" s="8" t="s">
        <v>14</v>
      </c>
      <c r="D25" s="8" t="s">
        <v>65</v>
      </c>
      <c r="E25" s="8"/>
      <c r="F25" s="82"/>
      <c r="G25" s="67"/>
      <c r="H25" s="82"/>
      <c r="I25" s="68"/>
      <c r="J25" s="82"/>
    </row>
    <row r="26" spans="3:10" x14ac:dyDescent="0.25">
      <c r="C26" s="65"/>
      <c r="D26" s="75" t="s">
        <v>40</v>
      </c>
      <c r="E26" s="65"/>
      <c r="F26" s="76">
        <f>F25-F7</f>
        <v>0</v>
      </c>
      <c r="G26" s="65"/>
      <c r="H26" s="76">
        <f>H25-H7</f>
        <v>0</v>
      </c>
      <c r="I26" s="74"/>
      <c r="J26" s="76">
        <f>J25-J7</f>
        <v>0</v>
      </c>
    </row>
    <row r="27" spans="3:10" x14ac:dyDescent="0.25">
      <c r="C27" s="9"/>
      <c r="D27" s="8"/>
      <c r="E27" s="8"/>
      <c r="F27" s="83"/>
      <c r="G27" s="67"/>
      <c r="H27" s="83"/>
      <c r="I27" s="68"/>
      <c r="J27" s="83"/>
    </row>
    <row r="28" spans="3:10" x14ac:dyDescent="0.25">
      <c r="C28" s="8" t="s">
        <v>15</v>
      </c>
      <c r="D28" s="8" t="s">
        <v>61</v>
      </c>
      <c r="E28" s="8"/>
      <c r="F28" s="74"/>
      <c r="G28" s="74"/>
      <c r="H28" s="74"/>
      <c r="I28" s="74"/>
      <c r="J28" s="74"/>
    </row>
    <row r="29" spans="3:10" x14ac:dyDescent="0.25">
      <c r="C29" s="65"/>
      <c r="D29" s="65" t="s">
        <v>66</v>
      </c>
      <c r="E29" s="65"/>
      <c r="F29" s="74"/>
      <c r="G29" s="74"/>
      <c r="H29" s="74"/>
      <c r="I29" s="74"/>
      <c r="J29" s="74"/>
    </row>
    <row r="30" spans="3:10" x14ac:dyDescent="0.25">
      <c r="C30" s="65"/>
      <c r="D30" s="75" t="s">
        <v>41</v>
      </c>
      <c r="E30" s="77"/>
      <c r="F30" s="76">
        <f>F8+F9</f>
        <v>0</v>
      </c>
      <c r="G30" s="65"/>
      <c r="H30" s="76">
        <f>H8+H9</f>
        <v>0</v>
      </c>
      <c r="I30" s="74"/>
      <c r="J30" s="76">
        <f>J8+J9</f>
        <v>0</v>
      </c>
    </row>
    <row r="31" spans="3:10" x14ac:dyDescent="0.25">
      <c r="C31" s="65"/>
      <c r="D31" s="75" t="s">
        <v>42</v>
      </c>
      <c r="E31" s="65"/>
      <c r="F31" s="78"/>
      <c r="G31" s="67"/>
      <c r="H31" s="78"/>
      <c r="I31" s="68"/>
      <c r="J31" s="78"/>
    </row>
    <row r="32" spans="3:10" x14ac:dyDescent="0.25">
      <c r="C32" s="65"/>
      <c r="D32" s="75" t="s">
        <v>44</v>
      </c>
      <c r="E32" s="65"/>
      <c r="F32" s="78"/>
      <c r="G32" s="67"/>
      <c r="H32" s="78"/>
      <c r="I32" s="68"/>
      <c r="J32" s="78"/>
    </row>
    <row r="33" spans="3:11" x14ac:dyDescent="0.25">
      <c r="C33" s="65"/>
      <c r="D33" s="75" t="s">
        <v>43</v>
      </c>
      <c r="E33" s="65"/>
      <c r="F33" s="79"/>
      <c r="G33" s="67"/>
      <c r="H33" s="79"/>
      <c r="I33" s="68"/>
      <c r="J33" s="79"/>
    </row>
    <row r="34" spans="3:11" x14ac:dyDescent="0.25">
      <c r="C34" s="8" t="s">
        <v>16</v>
      </c>
      <c r="D34" s="8" t="s">
        <v>22</v>
      </c>
      <c r="E34" s="8"/>
      <c r="F34" s="73">
        <f>(F26*F30*(F31+F32))+F33</f>
        <v>0</v>
      </c>
      <c r="G34" s="86"/>
      <c r="H34" s="73">
        <f>(H26*H30*(H31+H32))+H33</f>
        <v>0</v>
      </c>
      <c r="I34" s="87"/>
      <c r="J34" s="73">
        <f>(J26*J30*(J31+J32))+J33</f>
        <v>0</v>
      </c>
    </row>
    <row r="35" spans="3:11" x14ac:dyDescent="0.25">
      <c r="C35" s="8" t="s">
        <v>17</v>
      </c>
      <c r="D35" s="8" t="s">
        <v>47</v>
      </c>
      <c r="E35" s="8"/>
      <c r="F35" s="88"/>
      <c r="G35" s="67"/>
      <c r="H35" s="88"/>
      <c r="I35" s="68"/>
      <c r="J35" s="88"/>
    </row>
    <row r="36" spans="3:11" x14ac:dyDescent="0.25">
      <c r="C36" s="8" t="s">
        <v>18</v>
      </c>
      <c r="D36" s="8" t="s">
        <v>62</v>
      </c>
      <c r="E36" s="8"/>
      <c r="F36" s="73">
        <f>(F23*F35*(F26/365))</f>
        <v>0</v>
      </c>
      <c r="G36" s="86"/>
      <c r="H36" s="73">
        <f>(H23*H35*(H26/365))</f>
        <v>0</v>
      </c>
      <c r="I36" s="89"/>
      <c r="J36" s="73">
        <f>(J23*J35*(J26/365))</f>
        <v>0</v>
      </c>
    </row>
    <row r="37" spans="3:11" x14ac:dyDescent="0.25">
      <c r="C37" s="8" t="s">
        <v>19</v>
      </c>
      <c r="D37" s="8" t="s">
        <v>25</v>
      </c>
      <c r="E37" s="8"/>
      <c r="F37" s="71"/>
      <c r="G37" s="90"/>
      <c r="H37" s="71"/>
      <c r="I37" s="91"/>
      <c r="J37" s="71"/>
    </row>
    <row r="38" spans="3:11" x14ac:dyDescent="0.25">
      <c r="C38" s="8" t="s">
        <v>20</v>
      </c>
      <c r="D38" s="8" t="s">
        <v>48</v>
      </c>
      <c r="E38" s="8"/>
      <c r="F38" s="89"/>
      <c r="G38" s="89"/>
      <c r="H38" s="89"/>
      <c r="I38" s="89"/>
      <c r="J38" s="89"/>
    </row>
    <row r="39" spans="3:11" x14ac:dyDescent="0.25">
      <c r="C39" s="8"/>
      <c r="D39" s="80" t="s">
        <v>27</v>
      </c>
      <c r="E39" s="8"/>
      <c r="F39" s="92">
        <f>F23+F34+F36+F37</f>
        <v>0</v>
      </c>
      <c r="G39" s="87"/>
      <c r="H39" s="92">
        <f>H23+H34+H36+H37</f>
        <v>0</v>
      </c>
      <c r="I39" s="87"/>
      <c r="J39" s="73">
        <f>J23+J34+J36+J37</f>
        <v>0</v>
      </c>
    </row>
    <row r="40" spans="3:11" x14ac:dyDescent="0.25">
      <c r="C40" s="8" t="s">
        <v>21</v>
      </c>
      <c r="D40" s="8" t="s">
        <v>63</v>
      </c>
      <c r="E40" s="8"/>
      <c r="F40" s="92" t="e">
        <f>F39/(F8+F9)</f>
        <v>#DIV/0!</v>
      </c>
      <c r="G40" s="87"/>
      <c r="H40" s="92" t="e">
        <f>H39/(H8+H9)</f>
        <v>#DIV/0!</v>
      </c>
      <c r="I40" s="87"/>
      <c r="J40" s="73" t="e">
        <f>J39/(J8+J9)</f>
        <v>#DIV/0!</v>
      </c>
    </row>
    <row r="41" spans="3:11" x14ac:dyDescent="0.25">
      <c r="C41" s="8" t="s">
        <v>23</v>
      </c>
      <c r="D41" s="8" t="s">
        <v>24</v>
      </c>
      <c r="E41" s="8"/>
      <c r="F41" s="92" t="e">
        <f>F40-F14</f>
        <v>#DIV/0!</v>
      </c>
      <c r="G41" s="87"/>
      <c r="H41" s="92" t="e">
        <f>H40-H14</f>
        <v>#DIV/0!</v>
      </c>
      <c r="I41" s="87"/>
      <c r="J41" s="73" t="e">
        <f>J40-J14</f>
        <v>#DIV/0!</v>
      </c>
    </row>
    <row r="43" spans="3:11" x14ac:dyDescent="0.25">
      <c r="C43" s="100" t="s">
        <v>72</v>
      </c>
      <c r="D43" s="100"/>
      <c r="E43" s="100"/>
      <c r="F43" s="100"/>
      <c r="G43" s="100"/>
      <c r="H43" s="100"/>
      <c r="I43" s="100"/>
      <c r="J43" s="100"/>
    </row>
    <row r="44" spans="3:11" x14ac:dyDescent="0.25">
      <c r="C44" s="100"/>
      <c r="D44" s="100"/>
      <c r="E44" s="100"/>
      <c r="F44" s="100"/>
      <c r="G44" s="100"/>
      <c r="H44" s="100"/>
      <c r="I44" s="100"/>
      <c r="J44" s="100"/>
    </row>
    <row r="45" spans="3:11" x14ac:dyDescent="0.25">
      <c r="C45" s="100"/>
      <c r="D45" s="100"/>
      <c r="E45" s="100"/>
      <c r="F45" s="100"/>
      <c r="G45" s="100"/>
      <c r="H45" s="100"/>
      <c r="I45" s="100"/>
      <c r="J45" s="100"/>
    </row>
    <row r="47" spans="3:11" x14ac:dyDescent="0.25">
      <c r="C47" s="47" t="s">
        <v>50</v>
      </c>
      <c r="D47" s="47"/>
      <c r="E47" s="13"/>
      <c r="F47" s="93"/>
      <c r="G47" s="93"/>
      <c r="H47" s="93"/>
      <c r="I47" s="93"/>
      <c r="J47" s="93"/>
      <c r="K47" s="13"/>
    </row>
    <row r="48" spans="3:11" ht="14.4" x14ac:dyDescent="0.3">
      <c r="C48" s="99" t="s">
        <v>26</v>
      </c>
      <c r="D48" s="99"/>
      <c r="E48" s="10"/>
      <c r="F48" s="94"/>
      <c r="G48" s="94"/>
      <c r="H48" s="94"/>
      <c r="I48" s="94"/>
      <c r="J48" s="94"/>
      <c r="K48" s="10"/>
    </row>
    <row r="49" spans="3:11" x14ac:dyDescent="0.25">
      <c r="C49" s="50" t="s">
        <v>1</v>
      </c>
      <c r="D49" s="50"/>
      <c r="E49" s="10"/>
      <c r="F49" s="94"/>
      <c r="G49" s="94"/>
      <c r="H49" s="94"/>
      <c r="I49" s="94"/>
      <c r="J49" s="94"/>
      <c r="K49" s="10"/>
    </row>
    <row r="50" spans="3:11" x14ac:dyDescent="0.25">
      <c r="C50" s="5"/>
      <c r="D50" s="51">
        <f ca="1">TODAY()</f>
        <v>41129</v>
      </c>
      <c r="E50" s="10"/>
      <c r="F50" s="94"/>
      <c r="G50" s="94"/>
      <c r="H50" s="94"/>
      <c r="I50" s="94"/>
      <c r="J50" s="94"/>
      <c r="K50" s="10"/>
    </row>
    <row r="53" spans="3:11" x14ac:dyDescent="0.25">
      <c r="D53" s="101"/>
      <c r="E53" s="101"/>
      <c r="F53" s="101"/>
      <c r="G53" s="101"/>
      <c r="H53" s="101"/>
      <c r="I53" s="101"/>
    </row>
  </sheetData>
  <sheetProtection password="C71D" sheet="1" objects="1" scenarios="1"/>
  <mergeCells count="4">
    <mergeCell ref="C5:D5"/>
    <mergeCell ref="C43:J45"/>
    <mergeCell ref="C48:D48"/>
    <mergeCell ref="D53:I53"/>
  </mergeCells>
  <hyperlinks>
    <hyperlink ref="C48:D48" r:id="rId1" display="Contact: Lee Schulz"/>
  </hyperlinks>
  <pageMargins left="0.7" right="0.7" top="0.75" bottom="0.75" header="0.3" footer="0.3"/>
  <pageSetup scale="77" orientation="portrait" r:id="rId2"/>
  <colBreaks count="1" manualBreakCount="1">
    <brk id="10" max="1048575" man="1"/>
  </col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
  <sheetViews>
    <sheetView topLeftCell="A34" workbookViewId="0">
      <selection sqref="A1:A1048576"/>
    </sheetView>
  </sheetViews>
  <sheetFormatPr defaultColWidth="9.109375" defaultRowHeight="13.8" x14ac:dyDescent="0.25"/>
  <cols>
    <col min="1" max="1" width="1.6640625" style="1" customWidth="1"/>
    <col min="2" max="2" width="1.6640625" style="4" customWidth="1"/>
    <col min="3" max="3" width="4" style="4" customWidth="1"/>
    <col min="4" max="4" width="56.6640625" style="4" customWidth="1"/>
    <col min="5" max="5" width="9.109375" style="4"/>
    <col min="6" max="6" width="13.6640625" style="4" customWidth="1"/>
    <col min="7" max="7" width="1.6640625" style="4" customWidth="1"/>
    <col min="8" max="8" width="13.6640625" style="4" customWidth="1"/>
    <col min="9" max="9" width="1.6640625" style="4" customWidth="1"/>
    <col min="10" max="10" width="13.6640625" style="4" customWidth="1"/>
    <col min="11" max="16384" width="9.109375" style="4"/>
  </cols>
  <sheetData>
    <row r="1" spans="3:10" s="2" customFormat="1" ht="18.75" thickBot="1" x14ac:dyDescent="0.3">
      <c r="C1" s="3" t="s">
        <v>28</v>
      </c>
    </row>
    <row r="2" spans="3:10" ht="15.75" thickTop="1" x14ac:dyDescent="0.25">
      <c r="C2" s="5" t="s">
        <v>6</v>
      </c>
    </row>
    <row r="4" spans="3:10" ht="14.25" x14ac:dyDescent="0.2">
      <c r="C4" s="18" t="s">
        <v>7</v>
      </c>
    </row>
    <row r="5" spans="3:10" ht="14.25" x14ac:dyDescent="0.2">
      <c r="C5" s="30" t="s">
        <v>0</v>
      </c>
      <c r="D5" s="16"/>
    </row>
    <row r="6" spans="3:10" ht="14.25" x14ac:dyDescent="0.2">
      <c r="C6" s="15"/>
      <c r="D6" s="15"/>
    </row>
    <row r="7" spans="3:10" ht="14.25" x14ac:dyDescent="0.2">
      <c r="C7" s="8" t="s">
        <v>8</v>
      </c>
      <c r="D7" s="8" t="s">
        <v>64</v>
      </c>
      <c r="E7" s="8"/>
      <c r="F7" s="21"/>
      <c r="G7" s="31"/>
      <c r="H7" s="21"/>
      <c r="I7" s="32"/>
      <c r="J7" s="21"/>
    </row>
    <row r="8" spans="3:10" ht="14.25" x14ac:dyDescent="0.2">
      <c r="C8" s="7"/>
      <c r="D8" s="8" t="s">
        <v>33</v>
      </c>
      <c r="E8" s="8"/>
      <c r="F8" s="22"/>
      <c r="G8" s="31"/>
      <c r="H8" s="22"/>
      <c r="I8" s="32"/>
      <c r="J8" s="22"/>
    </row>
    <row r="9" spans="3:10" ht="14.25" x14ac:dyDescent="0.2">
      <c r="C9" s="7"/>
      <c r="D9" s="8" t="s">
        <v>34</v>
      </c>
      <c r="E9" s="8"/>
      <c r="F9" s="22"/>
      <c r="G9" s="31"/>
      <c r="H9" s="22"/>
      <c r="I9" s="32"/>
      <c r="J9" s="22"/>
    </row>
    <row r="10" spans="3:10" ht="14.25" x14ac:dyDescent="0.2">
      <c r="C10" s="7"/>
      <c r="D10" s="8" t="s">
        <v>35</v>
      </c>
      <c r="E10" s="8"/>
      <c r="F10" s="23"/>
      <c r="G10" s="31"/>
      <c r="H10" s="23"/>
      <c r="I10" s="32"/>
      <c r="J10" s="23"/>
    </row>
    <row r="11" spans="3:10" ht="14.25" x14ac:dyDescent="0.2">
      <c r="C11" s="7"/>
      <c r="D11" s="8" t="s">
        <v>10</v>
      </c>
      <c r="E11" s="8"/>
      <c r="F11" s="33"/>
      <c r="G11" s="31"/>
      <c r="H11" s="33"/>
      <c r="I11" s="32"/>
      <c r="J11" s="33"/>
    </row>
    <row r="12" spans="3:10" ht="14.25" x14ac:dyDescent="0.2">
      <c r="C12" s="7"/>
      <c r="D12" s="8"/>
      <c r="E12" s="8"/>
      <c r="F12" s="33"/>
      <c r="G12" s="31"/>
      <c r="H12" s="33"/>
      <c r="I12" s="32"/>
      <c r="J12" s="33"/>
    </row>
    <row r="13" spans="3:10" ht="14.25" x14ac:dyDescent="0.2">
      <c r="C13" s="8" t="s">
        <v>9</v>
      </c>
      <c r="D13" s="8" t="s">
        <v>59</v>
      </c>
      <c r="E13" s="8"/>
      <c r="F13" s="34"/>
      <c r="G13" s="32"/>
      <c r="H13" s="34"/>
      <c r="I13" s="32"/>
      <c r="J13" s="34"/>
    </row>
    <row r="14" spans="3:10" ht="14.25" x14ac:dyDescent="0.2">
      <c r="C14" s="7"/>
      <c r="D14" s="8" t="s">
        <v>36</v>
      </c>
      <c r="E14" s="8"/>
      <c r="F14" s="24"/>
      <c r="G14" s="31"/>
      <c r="H14" s="24"/>
      <c r="I14" s="32"/>
      <c r="J14" s="24"/>
    </row>
    <row r="15" spans="3:10" ht="14.25" x14ac:dyDescent="0.2">
      <c r="C15" s="7"/>
      <c r="D15" s="8" t="s">
        <v>37</v>
      </c>
      <c r="E15" s="8"/>
      <c r="F15" s="25"/>
      <c r="G15" s="31"/>
      <c r="H15" s="25"/>
      <c r="I15" s="32"/>
      <c r="J15" s="25"/>
    </row>
    <row r="16" spans="3:10" ht="14.25" x14ac:dyDescent="0.2">
      <c r="C16" s="7"/>
      <c r="D16" s="8"/>
      <c r="E16" s="8"/>
      <c r="F16" s="35"/>
      <c r="G16" s="8"/>
      <c r="H16" s="35"/>
      <c r="I16" s="36"/>
      <c r="J16" s="35"/>
    </row>
    <row r="17" spans="3:10" ht="14.25" x14ac:dyDescent="0.2">
      <c r="C17" s="8" t="s">
        <v>11</v>
      </c>
      <c r="D17" s="8" t="s">
        <v>60</v>
      </c>
      <c r="E17" s="8"/>
      <c r="F17" s="35"/>
      <c r="G17" s="8"/>
      <c r="H17" s="35"/>
      <c r="I17" s="36"/>
      <c r="J17" s="35"/>
    </row>
    <row r="18" spans="3:10" ht="14.25" x14ac:dyDescent="0.2">
      <c r="D18" s="8" t="s">
        <v>38</v>
      </c>
      <c r="E18" s="8"/>
      <c r="F18" s="37">
        <f>(F8+F9)*F14</f>
        <v>0</v>
      </c>
      <c r="G18" s="8"/>
      <c r="H18" s="37">
        <f>(H8+H9)*H14</f>
        <v>0</v>
      </c>
      <c r="I18" s="36"/>
      <c r="J18" s="37">
        <f>(J8+J9)*J14</f>
        <v>0</v>
      </c>
    </row>
    <row r="19" spans="3:10" ht="14.25" x14ac:dyDescent="0.2">
      <c r="C19" s="8"/>
      <c r="D19" s="8" t="s">
        <v>39</v>
      </c>
      <c r="E19" s="8"/>
      <c r="F19" s="37">
        <f>F10*F15</f>
        <v>0</v>
      </c>
      <c r="G19" s="8"/>
      <c r="H19" s="37">
        <f>H10*H15</f>
        <v>0</v>
      </c>
      <c r="I19" s="36"/>
      <c r="J19" s="37">
        <f>J10*J15</f>
        <v>0</v>
      </c>
    </row>
    <row r="20" spans="3:10" ht="14.25" x14ac:dyDescent="0.2">
      <c r="C20" s="7"/>
      <c r="D20" s="8"/>
      <c r="E20" s="8"/>
      <c r="F20" s="8"/>
      <c r="G20" s="8"/>
      <c r="H20" s="8"/>
      <c r="I20" s="36"/>
      <c r="J20" s="8"/>
    </row>
    <row r="21" spans="3:10" ht="14.25" x14ac:dyDescent="0.2">
      <c r="C21" s="8" t="s">
        <v>12</v>
      </c>
      <c r="D21" s="8" t="s">
        <v>45</v>
      </c>
      <c r="E21" s="8"/>
      <c r="F21" s="26"/>
      <c r="G21" s="31"/>
      <c r="H21" s="26"/>
      <c r="I21" s="32"/>
      <c r="J21" s="26"/>
    </row>
    <row r="22" spans="3:10" ht="14.25" x14ac:dyDescent="0.2">
      <c r="C22" s="7"/>
      <c r="D22" s="8"/>
      <c r="E22" s="8"/>
      <c r="F22" s="8"/>
      <c r="G22" s="8"/>
      <c r="H22" s="8"/>
      <c r="I22" s="36"/>
      <c r="J22" s="8"/>
    </row>
    <row r="23" spans="3:10" ht="14.25" x14ac:dyDescent="0.2">
      <c r="C23" s="8" t="s">
        <v>13</v>
      </c>
      <c r="D23" s="8" t="s">
        <v>46</v>
      </c>
      <c r="E23" s="8"/>
      <c r="F23" s="37">
        <f>F18+F19+F21</f>
        <v>0</v>
      </c>
      <c r="G23" s="8"/>
      <c r="H23" s="37">
        <f>H18+H19+H21</f>
        <v>0</v>
      </c>
      <c r="I23" s="36"/>
      <c r="J23" s="37">
        <f>J18+J19+J21</f>
        <v>0</v>
      </c>
    </row>
    <row r="24" spans="3:10" ht="14.25" x14ac:dyDescent="0.2">
      <c r="C24" s="8"/>
      <c r="D24" s="8"/>
      <c r="E24" s="8"/>
      <c r="F24" s="8"/>
      <c r="G24" s="8"/>
      <c r="H24" s="8"/>
      <c r="I24" s="36"/>
      <c r="J24" s="8"/>
    </row>
    <row r="25" spans="3:10" ht="14.25" x14ac:dyDescent="0.2">
      <c r="C25" s="8" t="s">
        <v>14</v>
      </c>
      <c r="D25" s="8" t="s">
        <v>65</v>
      </c>
      <c r="E25" s="8"/>
      <c r="F25" s="21"/>
      <c r="G25" s="31"/>
      <c r="H25" s="21"/>
      <c r="I25" s="32"/>
      <c r="J25" s="21"/>
    </row>
    <row r="26" spans="3:10" ht="14.25" x14ac:dyDescent="0.2">
      <c r="C26" s="7"/>
      <c r="D26" s="38" t="s">
        <v>40</v>
      </c>
      <c r="E26" s="8"/>
      <c r="F26" s="39">
        <f>F25-F7</f>
        <v>0</v>
      </c>
      <c r="G26" s="8"/>
      <c r="H26" s="39">
        <f>H25-H7</f>
        <v>0</v>
      </c>
      <c r="I26" s="36"/>
      <c r="J26" s="39">
        <f>J25-J7</f>
        <v>0</v>
      </c>
    </row>
    <row r="27" spans="3:10" ht="14.25" x14ac:dyDescent="0.2">
      <c r="C27" s="9"/>
      <c r="D27" s="8"/>
      <c r="E27" s="8"/>
      <c r="F27" s="34"/>
      <c r="G27" s="31"/>
      <c r="H27" s="34"/>
      <c r="I27" s="32"/>
      <c r="J27" s="34"/>
    </row>
    <row r="28" spans="3:10" ht="14.25" x14ac:dyDescent="0.2">
      <c r="C28" s="8" t="s">
        <v>15</v>
      </c>
      <c r="D28" s="8" t="s">
        <v>61</v>
      </c>
      <c r="E28" s="8"/>
      <c r="F28" s="36"/>
      <c r="G28" s="36"/>
      <c r="H28" s="36"/>
      <c r="I28" s="36"/>
      <c r="J28" s="36"/>
    </row>
    <row r="29" spans="3:10" ht="14.25" x14ac:dyDescent="0.2">
      <c r="C29" s="7"/>
      <c r="D29" s="8" t="s">
        <v>66</v>
      </c>
      <c r="E29" s="8"/>
      <c r="F29" s="36"/>
      <c r="G29" s="36"/>
      <c r="H29" s="36"/>
      <c r="I29" s="36"/>
      <c r="J29" s="36"/>
    </row>
    <row r="30" spans="3:10" ht="14.25" x14ac:dyDescent="0.2">
      <c r="C30" s="7"/>
      <c r="D30" s="38" t="s">
        <v>41</v>
      </c>
      <c r="E30" s="40"/>
      <c r="F30" s="39">
        <f>F8+F9</f>
        <v>0</v>
      </c>
      <c r="G30" s="8"/>
      <c r="H30" s="39">
        <f>H8+H9</f>
        <v>0</v>
      </c>
      <c r="I30" s="36"/>
      <c r="J30" s="39">
        <f>J8+J9</f>
        <v>0</v>
      </c>
    </row>
    <row r="31" spans="3:10" ht="14.25" x14ac:dyDescent="0.2">
      <c r="C31" s="7"/>
      <c r="D31" s="38" t="s">
        <v>42</v>
      </c>
      <c r="E31" s="8"/>
      <c r="F31" s="27"/>
      <c r="G31" s="31"/>
      <c r="H31" s="27"/>
      <c r="I31" s="32"/>
      <c r="J31" s="27"/>
    </row>
    <row r="32" spans="3:10" ht="14.25" x14ac:dyDescent="0.2">
      <c r="C32" s="7"/>
      <c r="D32" s="38" t="s">
        <v>44</v>
      </c>
      <c r="E32" s="8"/>
      <c r="F32" s="27"/>
      <c r="G32" s="31"/>
      <c r="H32" s="27"/>
      <c r="I32" s="32"/>
      <c r="J32" s="27"/>
    </row>
    <row r="33" spans="3:11" ht="14.25" x14ac:dyDescent="0.2">
      <c r="C33" s="7"/>
      <c r="D33" s="38" t="s">
        <v>43</v>
      </c>
      <c r="E33" s="8"/>
      <c r="F33" s="28"/>
      <c r="G33" s="31"/>
      <c r="H33" s="28"/>
      <c r="I33" s="32"/>
      <c r="J33" s="28"/>
    </row>
    <row r="34" spans="3:11" x14ac:dyDescent="0.25">
      <c r="C34" s="8" t="s">
        <v>16</v>
      </c>
      <c r="D34" s="8" t="s">
        <v>22</v>
      </c>
      <c r="E34" s="8"/>
      <c r="F34" s="37">
        <f>(F26*F30*(F31+F32))+F33</f>
        <v>0</v>
      </c>
      <c r="G34" s="41"/>
      <c r="H34" s="37">
        <f>(H26*H30*(H31+H32))+H33</f>
        <v>0</v>
      </c>
      <c r="I34" s="46"/>
      <c r="J34" s="37">
        <f>(J26*J30*(J31+J32))+J33</f>
        <v>0</v>
      </c>
    </row>
    <row r="35" spans="3:11" x14ac:dyDescent="0.25">
      <c r="C35" s="8" t="s">
        <v>17</v>
      </c>
      <c r="D35" s="8" t="s">
        <v>47</v>
      </c>
      <c r="E35" s="8"/>
      <c r="F35" s="29"/>
      <c r="G35" s="31"/>
      <c r="H35" s="29"/>
      <c r="I35" s="32"/>
      <c r="J35" s="29"/>
    </row>
    <row r="36" spans="3:11" x14ac:dyDescent="0.25">
      <c r="C36" s="8" t="s">
        <v>18</v>
      </c>
      <c r="D36" s="8" t="s">
        <v>62</v>
      </c>
      <c r="E36" s="8"/>
      <c r="F36" s="37">
        <f>(F23*F35*(F26/365))</f>
        <v>0</v>
      </c>
      <c r="G36" s="41"/>
      <c r="H36" s="37">
        <f>(H23*H35*(H26/365))</f>
        <v>0</v>
      </c>
      <c r="I36" s="42"/>
      <c r="J36" s="37">
        <f>(J23*J35*(J26/365))</f>
        <v>0</v>
      </c>
    </row>
    <row r="37" spans="3:11" x14ac:dyDescent="0.25">
      <c r="C37" s="8" t="s">
        <v>19</v>
      </c>
      <c r="D37" s="8" t="s">
        <v>25</v>
      </c>
      <c r="E37" s="8"/>
      <c r="F37" s="24"/>
      <c r="G37" s="43"/>
      <c r="H37" s="24"/>
      <c r="I37" s="44"/>
      <c r="J37" s="24"/>
    </row>
    <row r="38" spans="3:11" x14ac:dyDescent="0.25">
      <c r="C38" s="8" t="s">
        <v>20</v>
      </c>
      <c r="D38" s="8" t="s">
        <v>48</v>
      </c>
      <c r="E38" s="8"/>
      <c r="F38" s="42"/>
      <c r="G38" s="42"/>
      <c r="H38" s="42"/>
      <c r="I38" s="42"/>
      <c r="J38" s="42"/>
    </row>
    <row r="39" spans="3:11" x14ac:dyDescent="0.25">
      <c r="C39" s="8"/>
      <c r="D39" s="17" t="s">
        <v>27</v>
      </c>
      <c r="E39" s="8"/>
      <c r="F39" s="45">
        <f>F23+F34+F36+F37</f>
        <v>0</v>
      </c>
      <c r="G39" s="46"/>
      <c r="H39" s="45">
        <f>H23+H34+H36+H37</f>
        <v>0</v>
      </c>
      <c r="I39" s="46"/>
      <c r="J39" s="37">
        <f>J23+J34+J36+J37</f>
        <v>0</v>
      </c>
    </row>
    <row r="40" spans="3:11" x14ac:dyDescent="0.25">
      <c r="C40" s="8" t="s">
        <v>21</v>
      </c>
      <c r="D40" s="8" t="s">
        <v>63</v>
      </c>
      <c r="E40" s="8"/>
      <c r="F40" s="45" t="e">
        <f>F39/(F8+F9)</f>
        <v>#DIV/0!</v>
      </c>
      <c r="G40" s="46"/>
      <c r="H40" s="45" t="e">
        <f>H39/(H8+H9)</f>
        <v>#DIV/0!</v>
      </c>
      <c r="I40" s="46"/>
      <c r="J40" s="37" t="e">
        <f>J39/(J8+J9)</f>
        <v>#DIV/0!</v>
      </c>
    </row>
    <row r="41" spans="3:11" x14ac:dyDescent="0.25">
      <c r="C41" s="8" t="s">
        <v>23</v>
      </c>
      <c r="D41" s="8" t="s">
        <v>24</v>
      </c>
      <c r="E41" s="8"/>
      <c r="F41" s="45" t="e">
        <f>F40-F14</f>
        <v>#DIV/0!</v>
      </c>
      <c r="G41" s="46"/>
      <c r="H41" s="45" t="e">
        <f>H40-H14</f>
        <v>#DIV/0!</v>
      </c>
      <c r="I41" s="46"/>
      <c r="J41" s="37" t="e">
        <f>J40-J14</f>
        <v>#DIV/0!</v>
      </c>
    </row>
    <row r="43" spans="3:11" x14ac:dyDescent="0.25">
      <c r="C43" s="100" t="s">
        <v>32</v>
      </c>
      <c r="D43" s="100"/>
      <c r="E43" s="100"/>
      <c r="F43" s="100"/>
      <c r="G43" s="100"/>
      <c r="H43" s="100"/>
      <c r="I43" s="100"/>
      <c r="J43" s="100"/>
    </row>
    <row r="44" spans="3:11" x14ac:dyDescent="0.25">
      <c r="C44" s="100"/>
      <c r="D44" s="100"/>
      <c r="E44" s="100"/>
      <c r="F44" s="100"/>
      <c r="G44" s="100"/>
      <c r="H44" s="100"/>
      <c r="I44" s="100"/>
      <c r="J44" s="100"/>
    </row>
    <row r="45" spans="3:11" x14ac:dyDescent="0.25">
      <c r="C45" s="100"/>
      <c r="D45" s="100"/>
      <c r="E45" s="100"/>
      <c r="F45" s="100"/>
      <c r="G45" s="100"/>
      <c r="H45" s="100"/>
      <c r="I45" s="100"/>
      <c r="J45" s="100"/>
    </row>
    <row r="47" spans="3:11" x14ac:dyDescent="0.25">
      <c r="C47" s="47" t="s">
        <v>49</v>
      </c>
      <c r="D47" s="47"/>
      <c r="E47" s="13"/>
      <c r="F47" s="13"/>
      <c r="G47" s="13"/>
      <c r="H47" s="13"/>
      <c r="I47" s="13"/>
      <c r="J47" s="13"/>
      <c r="K47" s="13"/>
    </row>
    <row r="48" spans="3:11" x14ac:dyDescent="0.25">
      <c r="C48" s="48" t="s">
        <v>26</v>
      </c>
      <c r="D48" s="49"/>
      <c r="E48" s="10"/>
      <c r="F48" s="10"/>
      <c r="G48" s="10"/>
      <c r="H48" s="10"/>
      <c r="I48" s="10"/>
      <c r="J48" s="10"/>
      <c r="K48" s="10"/>
    </row>
    <row r="49" spans="3:11" x14ac:dyDescent="0.25">
      <c r="C49" s="50" t="s">
        <v>1</v>
      </c>
      <c r="D49" s="50"/>
      <c r="E49" s="10"/>
      <c r="F49" s="10"/>
      <c r="G49" s="10"/>
      <c r="H49" s="10"/>
      <c r="I49" s="10"/>
      <c r="J49" s="10"/>
      <c r="K49" s="10"/>
    </row>
    <row r="50" spans="3:11" x14ac:dyDescent="0.25">
      <c r="C50" s="5"/>
      <c r="D50" s="51">
        <f ca="1">TODAY()</f>
        <v>41129</v>
      </c>
      <c r="E50" s="10"/>
      <c r="F50" s="10"/>
      <c r="G50" s="10"/>
      <c r="H50" s="10"/>
      <c r="I50" s="10"/>
      <c r="J50" s="10"/>
      <c r="K50" s="10"/>
    </row>
    <row r="51" spans="3:11" x14ac:dyDescent="0.25">
      <c r="C51" s="12"/>
      <c r="D51" s="12"/>
      <c r="E51" s="10"/>
      <c r="F51" s="10"/>
      <c r="G51" s="10"/>
      <c r="H51" s="10"/>
      <c r="I51" s="10"/>
      <c r="J51" s="10"/>
      <c r="K51" s="10"/>
    </row>
    <row r="52" spans="3:11" x14ac:dyDescent="0.25">
      <c r="C52" s="10" t="s">
        <v>2</v>
      </c>
      <c r="D52" s="10"/>
      <c r="E52" s="10"/>
      <c r="F52" s="10"/>
      <c r="G52" s="10"/>
      <c r="H52" s="10"/>
      <c r="I52" s="10"/>
      <c r="J52" s="10"/>
      <c r="K52" s="10"/>
    </row>
    <row r="53" spans="3:11" x14ac:dyDescent="0.25">
      <c r="C53" s="10"/>
      <c r="D53" s="10"/>
      <c r="E53" s="10"/>
      <c r="F53" s="10"/>
      <c r="G53" s="10"/>
      <c r="H53" s="10"/>
      <c r="I53" s="10"/>
      <c r="J53" s="10"/>
      <c r="K53" s="10"/>
    </row>
    <row r="54" spans="3:11" x14ac:dyDescent="0.25">
      <c r="C54" s="11" t="s">
        <v>3</v>
      </c>
      <c r="D54" s="11"/>
      <c r="E54" s="14"/>
      <c r="F54" s="14"/>
      <c r="G54" s="14"/>
      <c r="H54" s="14"/>
      <c r="I54" s="14"/>
      <c r="J54" s="14"/>
      <c r="K54" s="14"/>
    </row>
    <row r="55" spans="3:11" ht="14.25" customHeight="1" x14ac:dyDescent="0.25">
      <c r="C55" s="102" t="s">
        <v>4</v>
      </c>
      <c r="D55" s="102"/>
      <c r="E55" s="102"/>
      <c r="F55" s="102"/>
      <c r="G55" s="102"/>
      <c r="H55" s="102"/>
      <c r="I55" s="102"/>
      <c r="J55" s="102"/>
      <c r="K55" s="102"/>
    </row>
    <row r="56" spans="3:11" x14ac:dyDescent="0.25">
      <c r="C56" s="102"/>
      <c r="D56" s="102"/>
      <c r="E56" s="102"/>
      <c r="F56" s="102"/>
      <c r="G56" s="102"/>
      <c r="H56" s="102"/>
      <c r="I56" s="102"/>
      <c r="J56" s="102"/>
      <c r="K56" s="102"/>
    </row>
    <row r="57" spans="3:11" ht="15" customHeight="1" x14ac:dyDescent="0.25">
      <c r="C57" s="103" t="s">
        <v>5</v>
      </c>
      <c r="D57" s="103"/>
      <c r="E57" s="103"/>
      <c r="F57" s="103"/>
      <c r="G57" s="103"/>
      <c r="H57" s="103"/>
      <c r="I57" s="103"/>
      <c r="J57" s="103"/>
      <c r="K57" s="103"/>
    </row>
  </sheetData>
  <mergeCells count="3">
    <mergeCell ref="C43:J45"/>
    <mergeCell ref="C55:K56"/>
    <mergeCell ref="C57:K57"/>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vt:lpstr>
      <vt:lpstr>Example</vt:lpstr>
      <vt:lpstr>Blank</vt:lpstr>
      <vt:lpstr>Blank2</vt:lpstr>
      <vt:lpstr>Blank!Print_Area</vt:lpstr>
      <vt:lpstr>Example!Print_Area</vt:lpstr>
      <vt:lpstr>Intro!Print_Area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Lee [ECON]</dc:creator>
  <cp:lastModifiedBy>Johanns, Ann M [ECONA]</cp:lastModifiedBy>
  <cp:lastPrinted>2012-08-08T16:18:36Z</cp:lastPrinted>
  <dcterms:created xsi:type="dcterms:W3CDTF">2012-08-02T15:27:30Z</dcterms:created>
  <dcterms:modified xsi:type="dcterms:W3CDTF">2012-08-08T17:13:24Z</dcterms:modified>
</cp:coreProperties>
</file>