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56" windowWidth="23256" windowHeight="11880" tabRatio="759" activeTab="2"/>
  </bookViews>
  <sheets>
    <sheet name="Overhead worksheet" sheetId="15" r:id="rId1"/>
    <sheet name="DIRTI-Five" sheetId="6" r:id="rId2"/>
    <sheet name="Overhead" sheetId="5" r:id="rId3"/>
  </sheets>
  <definedNames>
    <definedName name="_xlnm.Print_Area" localSheetId="2">Overhead!$A$1:$H$10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5" l="1"/>
  <c r="D33" i="15"/>
  <c r="D34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40" i="15"/>
  <c r="F39" i="15"/>
  <c r="D40" i="15"/>
  <c r="G40" i="15"/>
  <c r="B45" i="15"/>
  <c r="D39" i="15"/>
  <c r="G10" i="6"/>
  <c r="K5" i="5"/>
  <c r="G11" i="6"/>
  <c r="F11" i="6"/>
  <c r="K7" i="5"/>
  <c r="K8" i="5"/>
  <c r="F10" i="6"/>
  <c r="B34" i="15"/>
  <c r="J33" i="15"/>
  <c r="H33" i="15"/>
  <c r="F33" i="15"/>
  <c r="J32" i="15"/>
  <c r="H32" i="15"/>
  <c r="F32" i="15"/>
  <c r="F34" i="15"/>
  <c r="J6" i="5"/>
  <c r="K6" i="5"/>
  <c r="L6" i="5"/>
  <c r="B27" i="15"/>
  <c r="B18" i="15"/>
  <c r="J24" i="15"/>
  <c r="J25" i="15"/>
  <c r="J26" i="15"/>
  <c r="J23" i="15"/>
  <c r="H24" i="15"/>
  <c r="H25" i="15"/>
  <c r="H26" i="15"/>
  <c r="H23" i="15"/>
  <c r="F24" i="15"/>
  <c r="F25" i="15"/>
  <c r="F26" i="15"/>
  <c r="F23" i="15"/>
  <c r="J17" i="15"/>
  <c r="H17" i="15"/>
  <c r="D17" i="15"/>
  <c r="J16" i="15"/>
  <c r="H16" i="15"/>
  <c r="D16" i="15"/>
  <c r="J15" i="15"/>
  <c r="H15" i="15"/>
  <c r="D15" i="15"/>
  <c r="J14" i="15"/>
  <c r="H14" i="15"/>
  <c r="D14" i="15"/>
  <c r="J13" i="15"/>
  <c r="H13" i="15"/>
  <c r="D13" i="15"/>
  <c r="J6" i="15"/>
  <c r="J7" i="15"/>
  <c r="J8" i="15"/>
  <c r="J9" i="15"/>
  <c r="J10" i="15"/>
  <c r="J11" i="15"/>
  <c r="J12" i="15"/>
  <c r="H6" i="15"/>
  <c r="H7" i="15"/>
  <c r="H8" i="15"/>
  <c r="H9" i="15"/>
  <c r="H10" i="15"/>
  <c r="H11" i="15"/>
  <c r="H12" i="15"/>
  <c r="J5" i="15"/>
  <c r="H5" i="15"/>
  <c r="F5" i="15"/>
  <c r="D26" i="15"/>
  <c r="D25" i="15"/>
  <c r="D24" i="15"/>
  <c r="D23" i="15"/>
  <c r="D12" i="15"/>
  <c r="D11" i="15"/>
  <c r="D10" i="15"/>
  <c r="D9" i="15"/>
  <c r="D8" i="15"/>
  <c r="D7" i="15"/>
  <c r="D6" i="15"/>
  <c r="D5" i="15"/>
  <c r="C11" i="6"/>
  <c r="D11" i="6"/>
  <c r="E11" i="6"/>
  <c r="B11" i="6"/>
  <c r="C10" i="6"/>
  <c r="G8" i="5"/>
  <c r="D10" i="6"/>
  <c r="E10" i="6"/>
  <c r="C5" i="5"/>
  <c r="B10" i="6"/>
  <c r="G39" i="15"/>
  <c r="C6" i="5"/>
  <c r="C8" i="5"/>
  <c r="C7" i="5"/>
  <c r="G7" i="5"/>
  <c r="G6" i="5"/>
  <c r="G5" i="5"/>
  <c r="F27" i="15"/>
  <c r="F6" i="5"/>
  <c r="J34" i="15"/>
  <c r="J8" i="5"/>
  <c r="L8" i="5"/>
  <c r="J27" i="15"/>
  <c r="F8" i="5"/>
  <c r="H8" i="5"/>
  <c r="D45" i="15"/>
  <c r="J45" i="15"/>
  <c r="H45" i="15"/>
  <c r="F45" i="15"/>
  <c r="B44" i="15"/>
  <c r="G41" i="15"/>
  <c r="H34" i="15"/>
  <c r="J7" i="5"/>
  <c r="L7" i="5"/>
  <c r="J5" i="5"/>
  <c r="H27" i="15"/>
  <c r="F7" i="5"/>
  <c r="H7" i="5"/>
  <c r="D27" i="15"/>
  <c r="F5" i="5"/>
  <c r="D18" i="15"/>
  <c r="B5" i="5"/>
  <c r="F18" i="15"/>
  <c r="B6" i="5"/>
  <c r="D6" i="5"/>
  <c r="J18" i="15"/>
  <c r="B8" i="5"/>
  <c r="D8" i="5"/>
  <c r="M8" i="5"/>
  <c r="H18" i="15"/>
  <c r="B7" i="5"/>
  <c r="D7" i="5"/>
  <c r="H6" i="5"/>
  <c r="M6" i="5"/>
  <c r="H5" i="5"/>
  <c r="H9" i="5"/>
  <c r="M7" i="5"/>
  <c r="H44" i="15"/>
  <c r="H46" i="15"/>
  <c r="J44" i="15"/>
  <c r="J46" i="15"/>
  <c r="B46" i="15"/>
  <c r="D44" i="15"/>
  <c r="D46" i="15"/>
  <c r="F44" i="15"/>
  <c r="F46" i="15"/>
  <c r="L5" i="5"/>
  <c r="L9" i="5"/>
  <c r="D5" i="5"/>
  <c r="M5" i="5"/>
  <c r="M9" i="5"/>
  <c r="D9" i="5"/>
</calcChain>
</file>

<file path=xl/sharedStrings.xml><?xml version="1.0" encoding="utf-8"?>
<sst xmlns="http://schemas.openxmlformats.org/spreadsheetml/2006/main" count="125" uniqueCount="61">
  <si>
    <t>Buildings</t>
  </si>
  <si>
    <t>Equipment</t>
  </si>
  <si>
    <t>Depreciation</t>
  </si>
  <si>
    <t>Suggested</t>
  </si>
  <si>
    <t>Yours</t>
  </si>
  <si>
    <t>Interest</t>
  </si>
  <si>
    <t>Repairs</t>
  </si>
  <si>
    <t>Taxes</t>
  </si>
  <si>
    <t>Insurance</t>
  </si>
  <si>
    <t>DIRTI Factor</t>
  </si>
  <si>
    <t>Excluding Interest</t>
  </si>
  <si>
    <t>Totals</t>
  </si>
  <si>
    <t>DIRTI Five - Rough estimate for overhead costs associated with vairous categories</t>
  </si>
  <si>
    <t>Item</t>
  </si>
  <si>
    <t>Use to calculate total amount of inventory for overhead</t>
  </si>
  <si>
    <t>Estimated current value</t>
  </si>
  <si>
    <t>% to cow herd</t>
  </si>
  <si>
    <t>Main pickup</t>
  </si>
  <si>
    <t>calving shed</t>
  </si>
  <si>
    <t>corrals</t>
  </si>
  <si>
    <t>Total $</t>
  </si>
  <si>
    <t>Total Equipment</t>
  </si>
  <si>
    <t>Total Buildings</t>
  </si>
  <si>
    <t>% to Haying</t>
  </si>
  <si>
    <t>% to stockers</t>
  </si>
  <si>
    <t>% to land</t>
  </si>
  <si>
    <t>Baler</t>
  </si>
  <si>
    <t>Rake</t>
  </si>
  <si>
    <t>Other Buildings</t>
  </si>
  <si>
    <t xml:space="preserve">Section 5: Overhead Costs </t>
  </si>
  <si>
    <t>Cow Calf</t>
  </si>
  <si>
    <t>Stockers</t>
  </si>
  <si>
    <t>Land</t>
  </si>
  <si>
    <t>Enterprise</t>
  </si>
  <si>
    <t>Total Overhead Investment</t>
  </si>
  <si>
    <t>Haying</t>
  </si>
  <si>
    <t>DIRTI 5 %</t>
  </si>
  <si>
    <t>Yearly overhead</t>
  </si>
  <si>
    <t>Total</t>
  </si>
  <si>
    <t>Other Overhead</t>
  </si>
  <si>
    <t>Professional development</t>
  </si>
  <si>
    <t>Other</t>
  </si>
  <si>
    <t>Total Other</t>
  </si>
  <si>
    <t>(If ranch is providing housing, utilities, ranch vehicles then we recommend 25 K cash salary and 10 k benefits for each full time unit of labor and 50 K cash salary for each unit of management)</t>
  </si>
  <si>
    <t>Labor units</t>
  </si>
  <si>
    <t>Management units</t>
  </si>
  <si>
    <t>Number</t>
  </si>
  <si>
    <t>salary $/unit</t>
  </si>
  <si>
    <t>Benefits/unit</t>
  </si>
  <si>
    <t>Total salary</t>
  </si>
  <si>
    <t>Total benefits</t>
  </si>
  <si>
    <t>Total salary and benefits</t>
  </si>
  <si>
    <t>Owner benefits</t>
  </si>
  <si>
    <t>Owner Salary/Benefits</t>
  </si>
  <si>
    <t xml:space="preserve">Owner salary </t>
  </si>
  <si>
    <t xml:space="preserve">Total </t>
  </si>
  <si>
    <t>MoCo</t>
  </si>
  <si>
    <t>Gator</t>
  </si>
  <si>
    <t>Farm Insurance and taxes</t>
  </si>
  <si>
    <t>JD 4020 tractor</t>
  </si>
  <si>
    <t>Stock trailer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</si>
</sst>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A7D00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auto="1"/>
      </top>
      <bottom/>
      <diagonal/>
    </border>
    <border>
      <left style="thin">
        <color auto="1"/>
      </left>
      <right style="thin">
        <color rgb="FF7F7F7F"/>
      </right>
      <top/>
      <bottom/>
      <diagonal/>
    </border>
    <border>
      <left style="thin">
        <color auto="1"/>
      </left>
      <right style="thin">
        <color rgb="FF7F7F7F"/>
      </right>
      <top/>
      <bottom style="thin">
        <color auto="1"/>
      </bottom>
      <diagonal/>
    </border>
    <border>
      <left style="thin">
        <color auto="1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auto="1"/>
      </bottom>
      <diagonal/>
    </border>
  </borders>
  <cellStyleXfs count="13">
    <xf numFmtId="0" fontId="0" fillId="0" borderId="0"/>
    <xf numFmtId="0" fontId="2" fillId="2" borderId="2" applyNumberFormat="0" applyAlignment="0" applyProtection="0"/>
    <xf numFmtId="44" fontId="1" fillId="0" borderId="0" applyFont="0" applyFill="0" applyBorder="0" applyAlignment="0" applyProtection="0"/>
    <xf numFmtId="0" fontId="3" fillId="3" borderId="2" applyNumberFormat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3">
    <xf numFmtId="0" fontId="0" fillId="0" borderId="0" xfId="0"/>
    <xf numFmtId="0" fontId="5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2" fillId="2" borderId="2" xfId="1" applyNumberFormat="1"/>
    <xf numFmtId="0" fontId="6" fillId="0" borderId="0" xfId="0" applyFont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2" fillId="2" borderId="6" xfId="1" applyNumberFormat="1" applyBorder="1"/>
    <xf numFmtId="0" fontId="4" fillId="0" borderId="1" xfId="0" applyFont="1" applyBorder="1"/>
    <xf numFmtId="0" fontId="0" fillId="4" borderId="0" xfId="0" applyFill="1"/>
    <xf numFmtId="44" fontId="0" fillId="0" borderId="0" xfId="0" applyNumberFormat="1"/>
    <xf numFmtId="9" fontId="0" fillId="0" borderId="0" xfId="4" applyFont="1"/>
    <xf numFmtId="44" fontId="0" fillId="0" borderId="0" xfId="2" applyFont="1"/>
    <xf numFmtId="44" fontId="0" fillId="0" borderId="1" xfId="0" applyNumberFormat="1" applyBorder="1"/>
    <xf numFmtId="9" fontId="0" fillId="0" borderId="1" xfId="4" applyFont="1" applyBorder="1"/>
    <xf numFmtId="44" fontId="0" fillId="0" borderId="1" xfId="2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center" wrapText="1"/>
    </xf>
    <xf numFmtId="0" fontId="8" fillId="0" borderId="1" xfId="0" applyFont="1" applyBorder="1"/>
    <xf numFmtId="44" fontId="9" fillId="2" borderId="2" xfId="1" applyNumberFormat="1" applyFont="1"/>
    <xf numFmtId="44" fontId="8" fillId="0" borderId="0" xfId="2" applyFont="1"/>
    <xf numFmtId="9" fontId="7" fillId="0" borderId="0" xfId="4" applyFont="1" applyAlignment="1">
      <alignment horizontal="right"/>
    </xf>
    <xf numFmtId="9" fontId="8" fillId="0" borderId="0" xfId="4" applyFont="1"/>
    <xf numFmtId="44" fontId="0" fillId="0" borderId="0" xfId="0" applyNumberFormat="1" applyBorder="1"/>
    <xf numFmtId="0" fontId="4" fillId="0" borderId="7" xfId="0" applyFont="1" applyFill="1" applyBorder="1" applyAlignment="1">
      <alignment horizontal="right"/>
    </xf>
    <xf numFmtId="0" fontId="8" fillId="0" borderId="0" xfId="2" applyNumberFormat="1" applyFont="1"/>
    <xf numFmtId="44" fontId="8" fillId="0" borderId="0" xfId="0" applyNumberFormat="1" applyFont="1"/>
    <xf numFmtId="44" fontId="9" fillId="0" borderId="2" xfId="1" applyNumberFormat="1" applyFont="1" applyFill="1"/>
    <xf numFmtId="0" fontId="10" fillId="3" borderId="2" xfId="3" applyFont="1"/>
    <xf numFmtId="44" fontId="10" fillId="3" borderId="2" xfId="3" applyNumberFormat="1" applyFont="1"/>
    <xf numFmtId="9" fontId="10" fillId="3" borderId="2" xfId="3" applyNumberFormat="1" applyFont="1"/>
    <xf numFmtId="0" fontId="10" fillId="3" borderId="2" xfId="3" applyNumberFormat="1" applyFont="1"/>
    <xf numFmtId="164" fontId="11" fillId="3" borderId="2" xfId="3" applyNumberFormat="1" applyFont="1"/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3">
    <cellStyle name="Calculation" xfId="1" builtinId="22"/>
    <cellStyle name="Currency" xfId="2" builtinId="4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Input" xfId="3" builtinId="20"/>
    <cellStyle name="Normal" xfId="0" builtinId="0"/>
    <cellStyle name="Percent" xfId="4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J46"/>
  <sheetViews>
    <sheetView showGridLines="0" zoomScale="160" zoomScaleNormal="160" zoomScalePageLayoutView="160" workbookViewId="0">
      <selection activeCell="A46" sqref="A46:A99"/>
    </sheetView>
  </sheetViews>
  <sheetFormatPr defaultColWidth="8.77734375" defaultRowHeight="14.4" x14ac:dyDescent="0.3"/>
  <cols>
    <col min="1" max="1" width="18.33203125" customWidth="1"/>
    <col min="2" max="2" width="13.77734375" customWidth="1"/>
    <col min="3" max="3" width="11.77734375" customWidth="1"/>
    <col min="4" max="4" width="14.109375" customWidth="1"/>
    <col min="5" max="5" width="12.6640625" customWidth="1"/>
    <col min="6" max="6" width="13.6640625" customWidth="1"/>
    <col min="7" max="7" width="12.109375" customWidth="1"/>
    <col min="8" max="8" width="10.109375" customWidth="1"/>
    <col min="9" max="9" width="12.33203125" customWidth="1"/>
    <col min="10" max="10" width="11.44140625" customWidth="1"/>
    <col min="261" max="261" width="24" customWidth="1"/>
    <col min="262" max="262" width="14.109375" customWidth="1"/>
    <col min="263" max="263" width="13.44140625" bestFit="1" customWidth="1"/>
    <col min="264" max="264" width="11.44140625" bestFit="1" customWidth="1"/>
    <col min="517" max="517" width="24" customWidth="1"/>
    <col min="518" max="518" width="14.109375" customWidth="1"/>
    <col min="519" max="519" width="13.44140625" bestFit="1" customWidth="1"/>
    <col min="520" max="520" width="11.44140625" bestFit="1" customWidth="1"/>
    <col min="773" max="773" width="24" customWidth="1"/>
    <col min="774" max="774" width="14.109375" customWidth="1"/>
    <col min="775" max="775" width="13.44140625" bestFit="1" customWidth="1"/>
    <col min="776" max="776" width="11.44140625" bestFit="1" customWidth="1"/>
    <col min="1029" max="1029" width="24" customWidth="1"/>
    <col min="1030" max="1030" width="14.109375" customWidth="1"/>
    <col min="1031" max="1031" width="13.44140625" bestFit="1" customWidth="1"/>
    <col min="1032" max="1032" width="11.44140625" bestFit="1" customWidth="1"/>
    <col min="1285" max="1285" width="24" customWidth="1"/>
    <col min="1286" max="1286" width="14.109375" customWidth="1"/>
    <col min="1287" max="1287" width="13.44140625" bestFit="1" customWidth="1"/>
    <col min="1288" max="1288" width="11.44140625" bestFit="1" customWidth="1"/>
    <col min="1541" max="1541" width="24" customWidth="1"/>
    <col min="1542" max="1542" width="14.109375" customWidth="1"/>
    <col min="1543" max="1543" width="13.44140625" bestFit="1" customWidth="1"/>
    <col min="1544" max="1544" width="11.44140625" bestFit="1" customWidth="1"/>
    <col min="1797" max="1797" width="24" customWidth="1"/>
    <col min="1798" max="1798" width="14.109375" customWidth="1"/>
    <col min="1799" max="1799" width="13.44140625" bestFit="1" customWidth="1"/>
    <col min="1800" max="1800" width="11.44140625" bestFit="1" customWidth="1"/>
    <col min="2053" max="2053" width="24" customWidth="1"/>
    <col min="2054" max="2054" width="14.109375" customWidth="1"/>
    <col min="2055" max="2055" width="13.44140625" bestFit="1" customWidth="1"/>
    <col min="2056" max="2056" width="11.44140625" bestFit="1" customWidth="1"/>
    <col min="2309" max="2309" width="24" customWidth="1"/>
    <col min="2310" max="2310" width="14.109375" customWidth="1"/>
    <col min="2311" max="2311" width="13.44140625" bestFit="1" customWidth="1"/>
    <col min="2312" max="2312" width="11.44140625" bestFit="1" customWidth="1"/>
    <col min="2565" max="2565" width="24" customWidth="1"/>
    <col min="2566" max="2566" width="14.109375" customWidth="1"/>
    <col min="2567" max="2567" width="13.44140625" bestFit="1" customWidth="1"/>
    <col min="2568" max="2568" width="11.44140625" bestFit="1" customWidth="1"/>
    <col min="2821" max="2821" width="24" customWidth="1"/>
    <col min="2822" max="2822" width="14.109375" customWidth="1"/>
    <col min="2823" max="2823" width="13.44140625" bestFit="1" customWidth="1"/>
    <col min="2824" max="2824" width="11.44140625" bestFit="1" customWidth="1"/>
    <col min="3077" max="3077" width="24" customWidth="1"/>
    <col min="3078" max="3078" width="14.109375" customWidth="1"/>
    <col min="3079" max="3079" width="13.44140625" bestFit="1" customWidth="1"/>
    <col min="3080" max="3080" width="11.44140625" bestFit="1" customWidth="1"/>
    <col min="3333" max="3333" width="24" customWidth="1"/>
    <col min="3334" max="3334" width="14.109375" customWidth="1"/>
    <col min="3335" max="3335" width="13.44140625" bestFit="1" customWidth="1"/>
    <col min="3336" max="3336" width="11.44140625" bestFit="1" customWidth="1"/>
    <col min="3589" max="3589" width="24" customWidth="1"/>
    <col min="3590" max="3590" width="14.109375" customWidth="1"/>
    <col min="3591" max="3591" width="13.44140625" bestFit="1" customWidth="1"/>
    <col min="3592" max="3592" width="11.44140625" bestFit="1" customWidth="1"/>
    <col min="3845" max="3845" width="24" customWidth="1"/>
    <col min="3846" max="3846" width="14.109375" customWidth="1"/>
    <col min="3847" max="3847" width="13.44140625" bestFit="1" customWidth="1"/>
    <col min="3848" max="3848" width="11.44140625" bestFit="1" customWidth="1"/>
    <col min="4101" max="4101" width="24" customWidth="1"/>
    <col min="4102" max="4102" width="14.109375" customWidth="1"/>
    <col min="4103" max="4103" width="13.44140625" bestFit="1" customWidth="1"/>
    <col min="4104" max="4104" width="11.44140625" bestFit="1" customWidth="1"/>
    <col min="4357" max="4357" width="24" customWidth="1"/>
    <col min="4358" max="4358" width="14.109375" customWidth="1"/>
    <col min="4359" max="4359" width="13.44140625" bestFit="1" customWidth="1"/>
    <col min="4360" max="4360" width="11.44140625" bestFit="1" customWidth="1"/>
    <col min="4613" max="4613" width="24" customWidth="1"/>
    <col min="4614" max="4614" width="14.109375" customWidth="1"/>
    <col min="4615" max="4615" width="13.44140625" bestFit="1" customWidth="1"/>
    <col min="4616" max="4616" width="11.44140625" bestFit="1" customWidth="1"/>
    <col min="4869" max="4869" width="24" customWidth="1"/>
    <col min="4870" max="4870" width="14.109375" customWidth="1"/>
    <col min="4871" max="4871" width="13.44140625" bestFit="1" customWidth="1"/>
    <col min="4872" max="4872" width="11.44140625" bestFit="1" customWidth="1"/>
    <col min="5125" max="5125" width="24" customWidth="1"/>
    <col min="5126" max="5126" width="14.109375" customWidth="1"/>
    <col min="5127" max="5127" width="13.44140625" bestFit="1" customWidth="1"/>
    <col min="5128" max="5128" width="11.44140625" bestFit="1" customWidth="1"/>
    <col min="5381" max="5381" width="24" customWidth="1"/>
    <col min="5382" max="5382" width="14.109375" customWidth="1"/>
    <col min="5383" max="5383" width="13.44140625" bestFit="1" customWidth="1"/>
    <col min="5384" max="5384" width="11.44140625" bestFit="1" customWidth="1"/>
    <col min="5637" max="5637" width="24" customWidth="1"/>
    <col min="5638" max="5638" width="14.109375" customWidth="1"/>
    <col min="5639" max="5639" width="13.44140625" bestFit="1" customWidth="1"/>
    <col min="5640" max="5640" width="11.44140625" bestFit="1" customWidth="1"/>
    <col min="5893" max="5893" width="24" customWidth="1"/>
    <col min="5894" max="5894" width="14.109375" customWidth="1"/>
    <col min="5895" max="5895" width="13.44140625" bestFit="1" customWidth="1"/>
    <col min="5896" max="5896" width="11.44140625" bestFit="1" customWidth="1"/>
    <col min="6149" max="6149" width="24" customWidth="1"/>
    <col min="6150" max="6150" width="14.109375" customWidth="1"/>
    <col min="6151" max="6151" width="13.44140625" bestFit="1" customWidth="1"/>
    <col min="6152" max="6152" width="11.44140625" bestFit="1" customWidth="1"/>
    <col min="6405" max="6405" width="24" customWidth="1"/>
    <col min="6406" max="6406" width="14.109375" customWidth="1"/>
    <col min="6407" max="6407" width="13.44140625" bestFit="1" customWidth="1"/>
    <col min="6408" max="6408" width="11.44140625" bestFit="1" customWidth="1"/>
    <col min="6661" max="6661" width="24" customWidth="1"/>
    <col min="6662" max="6662" width="14.109375" customWidth="1"/>
    <col min="6663" max="6663" width="13.44140625" bestFit="1" customWidth="1"/>
    <col min="6664" max="6664" width="11.44140625" bestFit="1" customWidth="1"/>
    <col min="6917" max="6917" width="24" customWidth="1"/>
    <col min="6918" max="6918" width="14.109375" customWidth="1"/>
    <col min="6919" max="6919" width="13.44140625" bestFit="1" customWidth="1"/>
    <col min="6920" max="6920" width="11.44140625" bestFit="1" customWidth="1"/>
    <col min="7173" max="7173" width="24" customWidth="1"/>
    <col min="7174" max="7174" width="14.109375" customWidth="1"/>
    <col min="7175" max="7175" width="13.44140625" bestFit="1" customWidth="1"/>
    <col min="7176" max="7176" width="11.44140625" bestFit="1" customWidth="1"/>
    <col min="7429" max="7429" width="24" customWidth="1"/>
    <col min="7430" max="7430" width="14.109375" customWidth="1"/>
    <col min="7431" max="7431" width="13.44140625" bestFit="1" customWidth="1"/>
    <col min="7432" max="7432" width="11.44140625" bestFit="1" customWidth="1"/>
    <col min="7685" max="7685" width="24" customWidth="1"/>
    <col min="7686" max="7686" width="14.109375" customWidth="1"/>
    <col min="7687" max="7687" width="13.44140625" bestFit="1" customWidth="1"/>
    <col min="7688" max="7688" width="11.44140625" bestFit="1" customWidth="1"/>
    <col min="7941" max="7941" width="24" customWidth="1"/>
    <col min="7942" max="7942" width="14.109375" customWidth="1"/>
    <col min="7943" max="7943" width="13.44140625" bestFit="1" customWidth="1"/>
    <col min="7944" max="7944" width="11.44140625" bestFit="1" customWidth="1"/>
    <col min="8197" max="8197" width="24" customWidth="1"/>
    <col min="8198" max="8198" width="14.109375" customWidth="1"/>
    <col min="8199" max="8199" width="13.44140625" bestFit="1" customWidth="1"/>
    <col min="8200" max="8200" width="11.44140625" bestFit="1" customWidth="1"/>
    <col min="8453" max="8453" width="24" customWidth="1"/>
    <col min="8454" max="8454" width="14.109375" customWidth="1"/>
    <col min="8455" max="8455" width="13.44140625" bestFit="1" customWidth="1"/>
    <col min="8456" max="8456" width="11.44140625" bestFit="1" customWidth="1"/>
    <col min="8709" max="8709" width="24" customWidth="1"/>
    <col min="8710" max="8710" width="14.109375" customWidth="1"/>
    <col min="8711" max="8711" width="13.44140625" bestFit="1" customWidth="1"/>
    <col min="8712" max="8712" width="11.44140625" bestFit="1" customWidth="1"/>
    <col min="8965" max="8965" width="24" customWidth="1"/>
    <col min="8966" max="8966" width="14.109375" customWidth="1"/>
    <col min="8967" max="8967" width="13.44140625" bestFit="1" customWidth="1"/>
    <col min="8968" max="8968" width="11.44140625" bestFit="1" customWidth="1"/>
    <col min="9221" max="9221" width="24" customWidth="1"/>
    <col min="9222" max="9222" width="14.109375" customWidth="1"/>
    <col min="9223" max="9223" width="13.44140625" bestFit="1" customWidth="1"/>
    <col min="9224" max="9224" width="11.44140625" bestFit="1" customWidth="1"/>
    <col min="9477" max="9477" width="24" customWidth="1"/>
    <col min="9478" max="9478" width="14.109375" customWidth="1"/>
    <col min="9479" max="9479" width="13.44140625" bestFit="1" customWidth="1"/>
    <col min="9480" max="9480" width="11.44140625" bestFit="1" customWidth="1"/>
    <col min="9733" max="9733" width="24" customWidth="1"/>
    <col min="9734" max="9734" width="14.109375" customWidth="1"/>
    <col min="9735" max="9735" width="13.44140625" bestFit="1" customWidth="1"/>
    <col min="9736" max="9736" width="11.44140625" bestFit="1" customWidth="1"/>
    <col min="9989" max="9989" width="24" customWidth="1"/>
    <col min="9990" max="9990" width="14.109375" customWidth="1"/>
    <col min="9991" max="9991" width="13.44140625" bestFit="1" customWidth="1"/>
    <col min="9992" max="9992" width="11.44140625" bestFit="1" customWidth="1"/>
    <col min="10245" max="10245" width="24" customWidth="1"/>
    <col min="10246" max="10246" width="14.109375" customWidth="1"/>
    <col min="10247" max="10247" width="13.44140625" bestFit="1" customWidth="1"/>
    <col min="10248" max="10248" width="11.44140625" bestFit="1" customWidth="1"/>
    <col min="10501" max="10501" width="24" customWidth="1"/>
    <col min="10502" max="10502" width="14.109375" customWidth="1"/>
    <col min="10503" max="10503" width="13.44140625" bestFit="1" customWidth="1"/>
    <col min="10504" max="10504" width="11.44140625" bestFit="1" customWidth="1"/>
    <col min="10757" max="10757" width="24" customWidth="1"/>
    <col min="10758" max="10758" width="14.109375" customWidth="1"/>
    <col min="10759" max="10759" width="13.44140625" bestFit="1" customWidth="1"/>
    <col min="10760" max="10760" width="11.44140625" bestFit="1" customWidth="1"/>
    <col min="11013" max="11013" width="24" customWidth="1"/>
    <col min="11014" max="11014" width="14.109375" customWidth="1"/>
    <col min="11015" max="11015" width="13.44140625" bestFit="1" customWidth="1"/>
    <col min="11016" max="11016" width="11.44140625" bestFit="1" customWidth="1"/>
    <col min="11269" max="11269" width="24" customWidth="1"/>
    <col min="11270" max="11270" width="14.109375" customWidth="1"/>
    <col min="11271" max="11271" width="13.44140625" bestFit="1" customWidth="1"/>
    <col min="11272" max="11272" width="11.44140625" bestFit="1" customWidth="1"/>
    <col min="11525" max="11525" width="24" customWidth="1"/>
    <col min="11526" max="11526" width="14.109375" customWidth="1"/>
    <col min="11527" max="11527" width="13.44140625" bestFit="1" customWidth="1"/>
    <col min="11528" max="11528" width="11.44140625" bestFit="1" customWidth="1"/>
    <col min="11781" max="11781" width="24" customWidth="1"/>
    <col min="11782" max="11782" width="14.109375" customWidth="1"/>
    <col min="11783" max="11783" width="13.44140625" bestFit="1" customWidth="1"/>
    <col min="11784" max="11784" width="11.44140625" bestFit="1" customWidth="1"/>
    <col min="12037" max="12037" width="24" customWidth="1"/>
    <col min="12038" max="12038" width="14.109375" customWidth="1"/>
    <col min="12039" max="12039" width="13.44140625" bestFit="1" customWidth="1"/>
    <col min="12040" max="12040" width="11.44140625" bestFit="1" customWidth="1"/>
    <col min="12293" max="12293" width="24" customWidth="1"/>
    <col min="12294" max="12294" width="14.109375" customWidth="1"/>
    <col min="12295" max="12295" width="13.44140625" bestFit="1" customWidth="1"/>
    <col min="12296" max="12296" width="11.44140625" bestFit="1" customWidth="1"/>
    <col min="12549" max="12549" width="24" customWidth="1"/>
    <col min="12550" max="12550" width="14.109375" customWidth="1"/>
    <col min="12551" max="12551" width="13.44140625" bestFit="1" customWidth="1"/>
    <col min="12552" max="12552" width="11.44140625" bestFit="1" customWidth="1"/>
    <col min="12805" max="12805" width="24" customWidth="1"/>
    <col min="12806" max="12806" width="14.109375" customWidth="1"/>
    <col min="12807" max="12807" width="13.44140625" bestFit="1" customWidth="1"/>
    <col min="12808" max="12808" width="11.44140625" bestFit="1" customWidth="1"/>
    <col min="13061" max="13061" width="24" customWidth="1"/>
    <col min="13062" max="13062" width="14.109375" customWidth="1"/>
    <col min="13063" max="13063" width="13.44140625" bestFit="1" customWidth="1"/>
    <col min="13064" max="13064" width="11.44140625" bestFit="1" customWidth="1"/>
    <col min="13317" max="13317" width="24" customWidth="1"/>
    <col min="13318" max="13318" width="14.109375" customWidth="1"/>
    <col min="13319" max="13319" width="13.44140625" bestFit="1" customWidth="1"/>
    <col min="13320" max="13320" width="11.44140625" bestFit="1" customWidth="1"/>
    <col min="13573" max="13573" width="24" customWidth="1"/>
    <col min="13574" max="13574" width="14.109375" customWidth="1"/>
    <col min="13575" max="13575" width="13.44140625" bestFit="1" customWidth="1"/>
    <col min="13576" max="13576" width="11.44140625" bestFit="1" customWidth="1"/>
    <col min="13829" max="13829" width="24" customWidth="1"/>
    <col min="13830" max="13830" width="14.109375" customWidth="1"/>
    <col min="13831" max="13831" width="13.44140625" bestFit="1" customWidth="1"/>
    <col min="13832" max="13832" width="11.44140625" bestFit="1" customWidth="1"/>
    <col min="14085" max="14085" width="24" customWidth="1"/>
    <col min="14086" max="14086" width="14.109375" customWidth="1"/>
    <col min="14087" max="14087" width="13.44140625" bestFit="1" customWidth="1"/>
    <col min="14088" max="14088" width="11.44140625" bestFit="1" customWidth="1"/>
    <col min="14341" max="14341" width="24" customWidth="1"/>
    <col min="14342" max="14342" width="14.109375" customWidth="1"/>
    <col min="14343" max="14343" width="13.44140625" bestFit="1" customWidth="1"/>
    <col min="14344" max="14344" width="11.44140625" bestFit="1" customWidth="1"/>
    <col min="14597" max="14597" width="24" customWidth="1"/>
    <col min="14598" max="14598" width="14.109375" customWidth="1"/>
    <col min="14599" max="14599" width="13.44140625" bestFit="1" customWidth="1"/>
    <col min="14600" max="14600" width="11.44140625" bestFit="1" customWidth="1"/>
    <col min="14853" max="14853" width="24" customWidth="1"/>
    <col min="14854" max="14854" width="14.109375" customWidth="1"/>
    <col min="14855" max="14855" width="13.44140625" bestFit="1" customWidth="1"/>
    <col min="14856" max="14856" width="11.44140625" bestFit="1" customWidth="1"/>
    <col min="15109" max="15109" width="24" customWidth="1"/>
    <col min="15110" max="15110" width="14.109375" customWidth="1"/>
    <col min="15111" max="15111" width="13.44140625" bestFit="1" customWidth="1"/>
    <col min="15112" max="15112" width="11.44140625" bestFit="1" customWidth="1"/>
    <col min="15365" max="15365" width="24" customWidth="1"/>
    <col min="15366" max="15366" width="14.109375" customWidth="1"/>
    <col min="15367" max="15367" width="13.44140625" bestFit="1" customWidth="1"/>
    <col min="15368" max="15368" width="11.44140625" bestFit="1" customWidth="1"/>
    <col min="15621" max="15621" width="24" customWidth="1"/>
    <col min="15622" max="15622" width="14.109375" customWidth="1"/>
    <col min="15623" max="15623" width="13.44140625" bestFit="1" customWidth="1"/>
    <col min="15624" max="15624" width="11.44140625" bestFit="1" customWidth="1"/>
    <col min="15877" max="15877" width="24" customWidth="1"/>
    <col min="15878" max="15878" width="14.109375" customWidth="1"/>
    <col min="15879" max="15879" width="13.44140625" bestFit="1" customWidth="1"/>
    <col min="15880" max="15880" width="11.44140625" bestFit="1" customWidth="1"/>
    <col min="16133" max="16133" width="24" customWidth="1"/>
    <col min="16134" max="16134" width="14.109375" customWidth="1"/>
    <col min="16135" max="16135" width="13.44140625" bestFit="1" customWidth="1"/>
    <col min="16136" max="16136" width="11.44140625" bestFit="1" customWidth="1"/>
  </cols>
  <sheetData>
    <row r="1" spans="1:10" ht="15" x14ac:dyDescent="0.2">
      <c r="A1" s="21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5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3">
      <c r="A3" s="23"/>
      <c r="B3" s="40" t="s">
        <v>15</v>
      </c>
      <c r="C3" s="24"/>
      <c r="D3" s="24"/>
      <c r="E3" s="24"/>
      <c r="F3" s="24"/>
      <c r="G3" s="23"/>
      <c r="H3" s="22"/>
      <c r="I3" s="22"/>
      <c r="J3" s="22"/>
    </row>
    <row r="4" spans="1:10" x14ac:dyDescent="0.3">
      <c r="A4" s="25" t="s">
        <v>13</v>
      </c>
      <c r="B4" s="41"/>
      <c r="C4" s="25" t="s">
        <v>16</v>
      </c>
      <c r="D4" s="25" t="s">
        <v>20</v>
      </c>
      <c r="E4" s="25" t="s">
        <v>23</v>
      </c>
      <c r="F4" s="25" t="s">
        <v>20</v>
      </c>
      <c r="G4" s="25" t="s">
        <v>24</v>
      </c>
      <c r="H4" s="25" t="s">
        <v>20</v>
      </c>
      <c r="I4" s="25" t="s">
        <v>25</v>
      </c>
      <c r="J4" s="25" t="s">
        <v>20</v>
      </c>
    </row>
    <row r="5" spans="1:10" ht="15" x14ac:dyDescent="0.2">
      <c r="A5" s="35" t="s">
        <v>17</v>
      </c>
      <c r="B5" s="36">
        <v>40000</v>
      </c>
      <c r="C5" s="37">
        <v>0.2</v>
      </c>
      <c r="D5" s="34">
        <f t="shared" ref="D5:D17" si="0">B5*C5</f>
        <v>8000</v>
      </c>
      <c r="E5" s="37">
        <v>0</v>
      </c>
      <c r="F5" s="26">
        <f>B5*E5</f>
        <v>0</v>
      </c>
      <c r="G5" s="37">
        <v>0</v>
      </c>
      <c r="H5" s="26">
        <f>B5*G5</f>
        <v>0</v>
      </c>
      <c r="I5" s="37">
        <v>0</v>
      </c>
      <c r="J5" s="26">
        <f>B5*I5</f>
        <v>0</v>
      </c>
    </row>
    <row r="6" spans="1:10" ht="15" x14ac:dyDescent="0.2">
      <c r="A6" s="35" t="s">
        <v>60</v>
      </c>
      <c r="B6" s="36">
        <v>0</v>
      </c>
      <c r="C6" s="37">
        <v>0</v>
      </c>
      <c r="D6" s="34">
        <f t="shared" si="0"/>
        <v>0</v>
      </c>
      <c r="E6" s="37">
        <v>0</v>
      </c>
      <c r="F6" s="26">
        <f t="shared" ref="F6:F17" si="1">B6*E6</f>
        <v>0</v>
      </c>
      <c r="G6" s="37">
        <v>0</v>
      </c>
      <c r="H6" s="26">
        <f t="shared" ref="H6:H17" si="2">B6*G6</f>
        <v>0</v>
      </c>
      <c r="I6" s="37">
        <v>0</v>
      </c>
      <c r="J6" s="26">
        <f t="shared" ref="J6:J17" si="3">B6*I6</f>
        <v>0</v>
      </c>
    </row>
    <row r="7" spans="1:10" ht="15" x14ac:dyDescent="0.2">
      <c r="A7" s="35" t="s">
        <v>59</v>
      </c>
      <c r="B7" s="36">
        <v>10000</v>
      </c>
      <c r="C7" s="37">
        <v>1</v>
      </c>
      <c r="D7" s="34">
        <f t="shared" si="0"/>
        <v>10000</v>
      </c>
      <c r="E7" s="37">
        <v>0</v>
      </c>
      <c r="F7" s="26">
        <f t="shared" si="1"/>
        <v>0</v>
      </c>
      <c r="G7" s="37">
        <v>0</v>
      </c>
      <c r="H7" s="26">
        <f t="shared" si="2"/>
        <v>0</v>
      </c>
      <c r="I7" s="37">
        <v>0</v>
      </c>
      <c r="J7" s="26">
        <f t="shared" si="3"/>
        <v>0</v>
      </c>
    </row>
    <row r="8" spans="1:10" ht="15" x14ac:dyDescent="0.2">
      <c r="A8" s="35" t="s">
        <v>26</v>
      </c>
      <c r="B8" s="36">
        <v>0</v>
      </c>
      <c r="C8" s="37">
        <v>0</v>
      </c>
      <c r="D8" s="34">
        <f t="shared" si="0"/>
        <v>0</v>
      </c>
      <c r="E8" s="37">
        <v>0</v>
      </c>
      <c r="F8" s="26">
        <f t="shared" si="1"/>
        <v>0</v>
      </c>
      <c r="G8" s="37">
        <v>0</v>
      </c>
      <c r="H8" s="26">
        <f t="shared" si="2"/>
        <v>0</v>
      </c>
      <c r="I8" s="37">
        <v>0</v>
      </c>
      <c r="J8" s="26">
        <f t="shared" si="3"/>
        <v>0</v>
      </c>
    </row>
    <row r="9" spans="1:10" ht="15" x14ac:dyDescent="0.2">
      <c r="A9" s="35" t="s">
        <v>27</v>
      </c>
      <c r="B9" s="36">
        <v>0</v>
      </c>
      <c r="C9" s="37">
        <v>0</v>
      </c>
      <c r="D9" s="34">
        <f t="shared" si="0"/>
        <v>0</v>
      </c>
      <c r="E9" s="37">
        <v>0</v>
      </c>
      <c r="F9" s="26">
        <f t="shared" si="1"/>
        <v>0</v>
      </c>
      <c r="G9" s="37">
        <v>0</v>
      </c>
      <c r="H9" s="26">
        <f t="shared" si="2"/>
        <v>0</v>
      </c>
      <c r="I9" s="37">
        <v>0</v>
      </c>
      <c r="J9" s="26">
        <f t="shared" si="3"/>
        <v>0</v>
      </c>
    </row>
    <row r="10" spans="1:10" ht="15" x14ac:dyDescent="0.2">
      <c r="A10" s="35" t="s">
        <v>56</v>
      </c>
      <c r="B10" s="36">
        <v>15000</v>
      </c>
      <c r="C10" s="37">
        <v>0</v>
      </c>
      <c r="D10" s="34">
        <f t="shared" si="0"/>
        <v>0</v>
      </c>
      <c r="E10" s="37">
        <v>0</v>
      </c>
      <c r="F10" s="26">
        <f t="shared" si="1"/>
        <v>0</v>
      </c>
      <c r="G10" s="37">
        <v>0</v>
      </c>
      <c r="H10" s="26">
        <f t="shared" si="2"/>
        <v>0</v>
      </c>
      <c r="I10" s="37">
        <v>0</v>
      </c>
      <c r="J10" s="26">
        <f t="shared" si="3"/>
        <v>0</v>
      </c>
    </row>
    <row r="11" spans="1:10" ht="15" x14ac:dyDescent="0.2">
      <c r="A11" s="35" t="s">
        <v>57</v>
      </c>
      <c r="B11" s="36">
        <v>5000</v>
      </c>
      <c r="C11" s="37">
        <v>0.8</v>
      </c>
      <c r="D11" s="34">
        <f t="shared" si="0"/>
        <v>4000</v>
      </c>
      <c r="E11" s="37">
        <v>0.2</v>
      </c>
      <c r="F11" s="26">
        <f t="shared" si="1"/>
        <v>1000</v>
      </c>
      <c r="G11" s="37">
        <v>0</v>
      </c>
      <c r="H11" s="26">
        <f t="shared" si="2"/>
        <v>0</v>
      </c>
      <c r="I11" s="37">
        <v>0</v>
      </c>
      <c r="J11" s="26">
        <f t="shared" si="3"/>
        <v>0</v>
      </c>
    </row>
    <row r="12" spans="1:10" ht="15" x14ac:dyDescent="0.2">
      <c r="A12" s="35"/>
      <c r="B12" s="36">
        <v>0</v>
      </c>
      <c r="C12" s="37">
        <v>0</v>
      </c>
      <c r="D12" s="34">
        <f t="shared" si="0"/>
        <v>0</v>
      </c>
      <c r="E12" s="37">
        <v>0</v>
      </c>
      <c r="F12" s="26">
        <f t="shared" si="1"/>
        <v>0</v>
      </c>
      <c r="G12" s="37">
        <v>0</v>
      </c>
      <c r="H12" s="26">
        <f t="shared" si="2"/>
        <v>0</v>
      </c>
      <c r="I12" s="37">
        <v>0</v>
      </c>
      <c r="J12" s="26">
        <f t="shared" si="3"/>
        <v>0</v>
      </c>
    </row>
    <row r="13" spans="1:10" ht="15" x14ac:dyDescent="0.2">
      <c r="A13" s="35"/>
      <c r="B13" s="36">
        <v>0</v>
      </c>
      <c r="C13" s="37">
        <v>0</v>
      </c>
      <c r="D13" s="34">
        <f t="shared" si="0"/>
        <v>0</v>
      </c>
      <c r="E13" s="37">
        <v>0</v>
      </c>
      <c r="F13" s="26">
        <f t="shared" si="1"/>
        <v>0</v>
      </c>
      <c r="G13" s="37">
        <v>0</v>
      </c>
      <c r="H13" s="26">
        <f t="shared" si="2"/>
        <v>0</v>
      </c>
      <c r="I13" s="37">
        <v>0</v>
      </c>
      <c r="J13" s="26">
        <f t="shared" si="3"/>
        <v>0</v>
      </c>
    </row>
    <row r="14" spans="1:10" ht="15" x14ac:dyDescent="0.2">
      <c r="A14" s="35"/>
      <c r="B14" s="36">
        <v>0</v>
      </c>
      <c r="C14" s="37">
        <v>0</v>
      </c>
      <c r="D14" s="34">
        <f t="shared" si="0"/>
        <v>0</v>
      </c>
      <c r="E14" s="37">
        <v>0</v>
      </c>
      <c r="F14" s="26">
        <f t="shared" si="1"/>
        <v>0</v>
      </c>
      <c r="G14" s="37">
        <v>0</v>
      </c>
      <c r="H14" s="26">
        <f t="shared" si="2"/>
        <v>0</v>
      </c>
      <c r="I14" s="37">
        <v>0</v>
      </c>
      <c r="J14" s="26">
        <f t="shared" si="3"/>
        <v>0</v>
      </c>
    </row>
    <row r="15" spans="1:10" ht="15" x14ac:dyDescent="0.2">
      <c r="A15" s="35"/>
      <c r="B15" s="36">
        <v>0</v>
      </c>
      <c r="C15" s="37">
        <v>0</v>
      </c>
      <c r="D15" s="34">
        <f t="shared" si="0"/>
        <v>0</v>
      </c>
      <c r="E15" s="37">
        <v>0</v>
      </c>
      <c r="F15" s="26">
        <f t="shared" si="1"/>
        <v>0</v>
      </c>
      <c r="G15" s="37">
        <v>0</v>
      </c>
      <c r="H15" s="26">
        <f t="shared" si="2"/>
        <v>0</v>
      </c>
      <c r="I15" s="37">
        <v>0</v>
      </c>
      <c r="J15" s="26">
        <f t="shared" si="3"/>
        <v>0</v>
      </c>
    </row>
    <row r="16" spans="1:10" ht="15" x14ac:dyDescent="0.2">
      <c r="A16" s="35"/>
      <c r="B16" s="36">
        <v>0</v>
      </c>
      <c r="C16" s="37">
        <v>0</v>
      </c>
      <c r="D16" s="34">
        <f t="shared" si="0"/>
        <v>0</v>
      </c>
      <c r="E16" s="37">
        <v>0</v>
      </c>
      <c r="F16" s="26">
        <f t="shared" si="1"/>
        <v>0</v>
      </c>
      <c r="G16" s="37">
        <v>0</v>
      </c>
      <c r="H16" s="26">
        <f t="shared" si="2"/>
        <v>0</v>
      </c>
      <c r="I16" s="37">
        <v>0</v>
      </c>
      <c r="J16" s="26">
        <f t="shared" si="3"/>
        <v>0</v>
      </c>
    </row>
    <row r="17" spans="1:10" ht="15" x14ac:dyDescent="0.2">
      <c r="A17" s="35"/>
      <c r="B17" s="36">
        <v>0</v>
      </c>
      <c r="C17" s="37">
        <v>0</v>
      </c>
      <c r="D17" s="34">
        <f t="shared" si="0"/>
        <v>0</v>
      </c>
      <c r="E17" s="37">
        <v>0</v>
      </c>
      <c r="F17" s="26">
        <f t="shared" si="1"/>
        <v>0</v>
      </c>
      <c r="G17" s="37">
        <v>0</v>
      </c>
      <c r="H17" s="26">
        <f t="shared" si="2"/>
        <v>0</v>
      </c>
      <c r="I17" s="37">
        <v>0</v>
      </c>
      <c r="J17" s="26">
        <f t="shared" si="3"/>
        <v>0</v>
      </c>
    </row>
    <row r="18" spans="1:10" ht="15" x14ac:dyDescent="0.2">
      <c r="A18" s="22" t="s">
        <v>38</v>
      </c>
      <c r="B18" s="27">
        <f>SUM(B5:B17)</f>
        <v>70000</v>
      </c>
      <c r="C18" s="28" t="s">
        <v>21</v>
      </c>
      <c r="D18" s="26">
        <f>SUM(D5:D17)</f>
        <v>22000</v>
      </c>
      <c r="E18" s="28" t="s">
        <v>21</v>
      </c>
      <c r="F18" s="26">
        <f>SUM(F5:F17)</f>
        <v>1000</v>
      </c>
      <c r="G18" s="28" t="s">
        <v>21</v>
      </c>
      <c r="H18" s="26">
        <f>SUM(H5:H17)</f>
        <v>0</v>
      </c>
      <c r="I18" s="28" t="s">
        <v>21</v>
      </c>
      <c r="J18" s="26">
        <f>SUM(J5:J17)</f>
        <v>0</v>
      </c>
    </row>
    <row r="19" spans="1:10" ht="15" x14ac:dyDescent="0.2">
      <c r="A19" s="22"/>
      <c r="B19" s="27"/>
    </row>
    <row r="20" spans="1:10" ht="15" x14ac:dyDescent="0.2">
      <c r="A20" s="21" t="s">
        <v>0</v>
      </c>
      <c r="B20" s="27"/>
      <c r="C20" s="29"/>
      <c r="D20" s="22"/>
      <c r="E20" s="29"/>
      <c r="F20" s="22"/>
      <c r="G20" s="29"/>
      <c r="H20" s="22"/>
      <c r="I20" s="29"/>
      <c r="J20" s="22"/>
    </row>
    <row r="21" spans="1:10" x14ac:dyDescent="0.3">
      <c r="A21" s="23"/>
      <c r="B21" s="40" t="s">
        <v>15</v>
      </c>
      <c r="C21" s="23"/>
      <c r="D21" s="22"/>
      <c r="E21" s="23"/>
      <c r="F21" s="22"/>
      <c r="G21" s="23"/>
      <c r="H21" s="22"/>
      <c r="I21" s="23"/>
      <c r="J21" s="22"/>
    </row>
    <row r="22" spans="1:10" x14ac:dyDescent="0.3">
      <c r="A22" s="25" t="s">
        <v>13</v>
      </c>
      <c r="B22" s="41"/>
      <c r="C22" s="25" t="s">
        <v>16</v>
      </c>
      <c r="D22" s="25" t="s">
        <v>20</v>
      </c>
      <c r="E22" s="25" t="s">
        <v>23</v>
      </c>
      <c r="F22" s="25" t="s">
        <v>20</v>
      </c>
      <c r="G22" s="25" t="s">
        <v>24</v>
      </c>
      <c r="H22" s="25" t="s">
        <v>20</v>
      </c>
      <c r="I22" s="25" t="s">
        <v>25</v>
      </c>
      <c r="J22" s="25" t="s">
        <v>20</v>
      </c>
    </row>
    <row r="23" spans="1:10" ht="15" x14ac:dyDescent="0.2">
      <c r="A23" s="35" t="s">
        <v>18</v>
      </c>
      <c r="B23" s="36">
        <v>0</v>
      </c>
      <c r="C23" s="37">
        <v>0</v>
      </c>
      <c r="D23" s="26">
        <f t="shared" ref="D23:D26" si="4">B23*C23</f>
        <v>0</v>
      </c>
      <c r="E23" s="37">
        <v>0</v>
      </c>
      <c r="F23" s="26">
        <f>B23*E23</f>
        <v>0</v>
      </c>
      <c r="G23" s="37">
        <v>0</v>
      </c>
      <c r="H23" s="26">
        <f>B23*G23</f>
        <v>0</v>
      </c>
      <c r="I23" s="37">
        <v>0</v>
      </c>
      <c r="J23" s="26">
        <f>B23*I23</f>
        <v>0</v>
      </c>
    </row>
    <row r="24" spans="1:10" ht="15" x14ac:dyDescent="0.2">
      <c r="A24" s="35" t="s">
        <v>19</v>
      </c>
      <c r="B24" s="36">
        <v>0</v>
      </c>
      <c r="C24" s="37">
        <v>0</v>
      </c>
      <c r="D24" s="26">
        <f t="shared" si="4"/>
        <v>0</v>
      </c>
      <c r="E24" s="37">
        <v>0</v>
      </c>
      <c r="F24" s="26">
        <f t="shared" ref="F24:F26" si="5">B24*E24</f>
        <v>0</v>
      </c>
      <c r="G24" s="37">
        <v>0</v>
      </c>
      <c r="H24" s="26">
        <f t="shared" ref="H24:H26" si="6">B24*G24</f>
        <v>0</v>
      </c>
      <c r="I24" s="37">
        <v>0</v>
      </c>
      <c r="J24" s="26">
        <f t="shared" ref="J24:J26" si="7">B24*I24</f>
        <v>0</v>
      </c>
    </row>
    <row r="25" spans="1:10" ht="15" x14ac:dyDescent="0.2">
      <c r="A25" s="35" t="s">
        <v>28</v>
      </c>
      <c r="B25" s="36">
        <v>0</v>
      </c>
      <c r="C25" s="37">
        <v>0</v>
      </c>
      <c r="D25" s="26">
        <f t="shared" si="4"/>
        <v>0</v>
      </c>
      <c r="E25" s="37">
        <v>0</v>
      </c>
      <c r="F25" s="26">
        <f t="shared" si="5"/>
        <v>0</v>
      </c>
      <c r="G25" s="37">
        <v>0</v>
      </c>
      <c r="H25" s="26">
        <f t="shared" si="6"/>
        <v>0</v>
      </c>
      <c r="I25" s="37">
        <v>0</v>
      </c>
      <c r="J25" s="26">
        <f t="shared" si="7"/>
        <v>0</v>
      </c>
    </row>
    <row r="26" spans="1:10" ht="15" x14ac:dyDescent="0.2">
      <c r="A26" s="35"/>
      <c r="B26" s="36">
        <v>0</v>
      </c>
      <c r="C26" s="37">
        <v>0</v>
      </c>
      <c r="D26" s="26">
        <f t="shared" si="4"/>
        <v>0</v>
      </c>
      <c r="E26" s="37">
        <v>0</v>
      </c>
      <c r="F26" s="26">
        <f t="shared" si="5"/>
        <v>0</v>
      </c>
      <c r="G26" s="37">
        <v>0</v>
      </c>
      <c r="H26" s="26">
        <f t="shared" si="6"/>
        <v>0</v>
      </c>
      <c r="I26" s="37">
        <v>0</v>
      </c>
      <c r="J26" s="26">
        <f t="shared" si="7"/>
        <v>0</v>
      </c>
    </row>
    <row r="27" spans="1:10" ht="15" x14ac:dyDescent="0.2">
      <c r="A27" s="22" t="s">
        <v>38</v>
      </c>
      <c r="B27" s="27">
        <f>SUM(B23:B26)</f>
        <v>0</v>
      </c>
      <c r="C27" s="28" t="s">
        <v>22</v>
      </c>
      <c r="D27" s="26">
        <f>SUM(D23:D26)</f>
        <v>0</v>
      </c>
      <c r="E27" s="28" t="s">
        <v>22</v>
      </c>
      <c r="F27" s="26">
        <f>SUM(F23:F26)</f>
        <v>0</v>
      </c>
      <c r="G27" s="28" t="s">
        <v>22</v>
      </c>
      <c r="H27" s="26">
        <f>SUM(H23:H26)</f>
        <v>0</v>
      </c>
      <c r="I27" s="28" t="s">
        <v>22</v>
      </c>
      <c r="J27" s="26">
        <f>SUM(J23:J26)</f>
        <v>0</v>
      </c>
    </row>
    <row r="28" spans="1:10" ht="15" x14ac:dyDescent="0.2">
      <c r="A28" s="22"/>
      <c r="B28" s="27"/>
      <c r="C28" s="27"/>
      <c r="D28" s="27"/>
      <c r="E28" s="27"/>
      <c r="F28" s="27"/>
      <c r="G28" s="29"/>
      <c r="H28" s="22"/>
      <c r="I28" s="22"/>
      <c r="J28" s="22"/>
    </row>
    <row r="29" spans="1:10" ht="15" x14ac:dyDescent="0.2">
      <c r="A29" s="21" t="s">
        <v>39</v>
      </c>
      <c r="B29" s="27"/>
      <c r="C29" s="29"/>
      <c r="D29" s="22"/>
      <c r="E29" s="29"/>
      <c r="F29" s="22"/>
      <c r="G29" s="29"/>
      <c r="H29" s="22"/>
      <c r="I29" s="29"/>
      <c r="J29" s="22"/>
    </row>
    <row r="30" spans="1:10" x14ac:dyDescent="0.3">
      <c r="A30" s="23"/>
      <c r="B30" s="40" t="s">
        <v>15</v>
      </c>
      <c r="C30" s="23"/>
      <c r="D30" s="22"/>
      <c r="E30" s="23"/>
      <c r="F30" s="22"/>
      <c r="G30" s="23"/>
      <c r="H30" s="22"/>
      <c r="I30" s="23"/>
      <c r="J30" s="22"/>
    </row>
    <row r="31" spans="1:10" x14ac:dyDescent="0.3">
      <c r="A31" s="25" t="s">
        <v>13</v>
      </c>
      <c r="B31" s="41"/>
      <c r="C31" s="25" t="s">
        <v>16</v>
      </c>
      <c r="D31" s="25" t="s">
        <v>20</v>
      </c>
      <c r="E31" s="25" t="s">
        <v>23</v>
      </c>
      <c r="F31" s="25" t="s">
        <v>20</v>
      </c>
      <c r="G31" s="25" t="s">
        <v>24</v>
      </c>
      <c r="H31" s="25" t="s">
        <v>20</v>
      </c>
      <c r="I31" s="25" t="s">
        <v>25</v>
      </c>
      <c r="J31" s="25" t="s">
        <v>20</v>
      </c>
    </row>
    <row r="32" spans="1:10" ht="15" x14ac:dyDescent="0.2">
      <c r="A32" s="35" t="s">
        <v>40</v>
      </c>
      <c r="B32" s="36">
        <v>100</v>
      </c>
      <c r="C32" s="37">
        <v>1</v>
      </c>
      <c r="D32" s="26">
        <f t="shared" ref="D32:D33" si="8">B32*C32</f>
        <v>100</v>
      </c>
      <c r="E32" s="37">
        <v>0</v>
      </c>
      <c r="F32" s="26">
        <f>B32*E32</f>
        <v>0</v>
      </c>
      <c r="G32" s="37">
        <v>0</v>
      </c>
      <c r="H32" s="26">
        <f>B32*G32</f>
        <v>0</v>
      </c>
      <c r="I32" s="37">
        <v>0</v>
      </c>
      <c r="J32" s="26">
        <f>B32*I32</f>
        <v>0</v>
      </c>
    </row>
    <row r="33" spans="1:10" ht="15" x14ac:dyDescent="0.2">
      <c r="A33" s="35" t="s">
        <v>58</v>
      </c>
      <c r="B33" s="36">
        <v>2000</v>
      </c>
      <c r="C33" s="37">
        <v>1</v>
      </c>
      <c r="D33" s="26">
        <f t="shared" si="8"/>
        <v>2000</v>
      </c>
      <c r="E33" s="37">
        <v>0</v>
      </c>
      <c r="F33" s="26">
        <f t="shared" ref="F33" si="9">B33*E33</f>
        <v>0</v>
      </c>
      <c r="G33" s="37">
        <v>0</v>
      </c>
      <c r="H33" s="26">
        <f t="shared" ref="H33" si="10">B33*G33</f>
        <v>0</v>
      </c>
      <c r="I33" s="37">
        <v>0</v>
      </c>
      <c r="J33" s="26">
        <f t="shared" ref="J33" si="11">B33*I33</f>
        <v>0</v>
      </c>
    </row>
    <row r="34" spans="1:10" ht="15" x14ac:dyDescent="0.2">
      <c r="A34" s="22" t="s">
        <v>38</v>
      </c>
      <c r="B34" s="27">
        <f>SUM(B32:B33)</f>
        <v>2100</v>
      </c>
      <c r="C34" s="28" t="s">
        <v>42</v>
      </c>
      <c r="D34" s="26">
        <f>SUM(D32:D33)</f>
        <v>2100</v>
      </c>
      <c r="E34" s="28" t="s">
        <v>42</v>
      </c>
      <c r="F34" s="26">
        <f>SUM(F32:F33)</f>
        <v>0</v>
      </c>
      <c r="G34" s="28" t="s">
        <v>42</v>
      </c>
      <c r="H34" s="26">
        <f>SUM(H32:H33)</f>
        <v>0</v>
      </c>
      <c r="I34" s="28" t="s">
        <v>42</v>
      </c>
      <c r="J34" s="26">
        <f>SUM(J32:J33)</f>
        <v>0</v>
      </c>
    </row>
    <row r="37" spans="1:10" ht="15" x14ac:dyDescent="0.2">
      <c r="A37" s="21" t="s">
        <v>53</v>
      </c>
      <c r="B37" s="27" t="s">
        <v>43</v>
      </c>
      <c r="C37" s="29"/>
      <c r="D37" s="22"/>
      <c r="E37" s="29"/>
      <c r="F37" s="22"/>
      <c r="G37" s="29"/>
      <c r="H37" s="22"/>
      <c r="I37" s="29"/>
      <c r="J37" s="22"/>
    </row>
    <row r="38" spans="1:10" ht="15" x14ac:dyDescent="0.2">
      <c r="A38" s="21"/>
      <c r="B38" s="27" t="s">
        <v>46</v>
      </c>
      <c r="C38" s="29" t="s">
        <v>47</v>
      </c>
      <c r="D38" s="22" t="s">
        <v>49</v>
      </c>
      <c r="E38" s="29" t="s">
        <v>48</v>
      </c>
      <c r="F38" s="22" t="s">
        <v>50</v>
      </c>
      <c r="G38" s="29" t="s">
        <v>51</v>
      </c>
      <c r="H38" s="22"/>
      <c r="I38" s="29"/>
      <c r="J38" s="22"/>
    </row>
    <row r="39" spans="1:10" ht="15" x14ac:dyDescent="0.2">
      <c r="A39" s="21" t="s">
        <v>44</v>
      </c>
      <c r="B39" s="38">
        <v>0</v>
      </c>
      <c r="C39" s="36">
        <v>25000</v>
      </c>
      <c r="D39" s="26">
        <f>C39*B39</f>
        <v>0</v>
      </c>
      <c r="E39" s="36">
        <v>10000</v>
      </c>
      <c r="F39" s="26">
        <f>E39*B39</f>
        <v>0</v>
      </c>
      <c r="G39" s="26">
        <f>D39+F39</f>
        <v>0</v>
      </c>
      <c r="H39" s="22"/>
      <c r="I39" s="29"/>
      <c r="J39" s="22"/>
    </row>
    <row r="40" spans="1:10" ht="15" x14ac:dyDescent="0.2">
      <c r="A40" s="21" t="s">
        <v>45</v>
      </c>
      <c r="B40" s="38">
        <v>0</v>
      </c>
      <c r="C40" s="36">
        <v>50000</v>
      </c>
      <c r="D40" s="26">
        <f>C40*B40</f>
        <v>0</v>
      </c>
      <c r="E40" s="36">
        <v>10000</v>
      </c>
      <c r="F40" s="26">
        <f>E40*B40</f>
        <v>0</v>
      </c>
      <c r="G40" s="26">
        <f>D40+F40</f>
        <v>0</v>
      </c>
      <c r="H40" s="22"/>
      <c r="I40" s="29"/>
      <c r="J40" s="22"/>
    </row>
    <row r="41" spans="1:10" ht="15" x14ac:dyDescent="0.2">
      <c r="A41" s="21"/>
      <c r="B41" s="32"/>
      <c r="C41" s="27"/>
      <c r="D41" s="33"/>
      <c r="E41" s="27"/>
      <c r="F41" s="33" t="s">
        <v>38</v>
      </c>
      <c r="G41" s="26">
        <f>SUM(G39:G40)</f>
        <v>0</v>
      </c>
      <c r="H41" s="22"/>
      <c r="I41" s="29"/>
      <c r="J41" s="22"/>
    </row>
    <row r="42" spans="1:10" x14ac:dyDescent="0.3">
      <c r="A42" s="23"/>
      <c r="B42" s="40" t="s">
        <v>15</v>
      </c>
      <c r="C42" s="23"/>
      <c r="D42" s="22"/>
      <c r="E42" s="23"/>
      <c r="F42" s="22"/>
      <c r="G42" s="23"/>
      <c r="H42" s="22"/>
      <c r="I42" s="23"/>
      <c r="J42" s="22"/>
    </row>
    <row r="43" spans="1:10" x14ac:dyDescent="0.3">
      <c r="A43" s="25" t="s">
        <v>13</v>
      </c>
      <c r="B43" s="41"/>
      <c r="C43" s="25" t="s">
        <v>16</v>
      </c>
      <c r="D43" s="25" t="s">
        <v>20</v>
      </c>
      <c r="E43" s="25" t="s">
        <v>23</v>
      </c>
      <c r="F43" s="25" t="s">
        <v>20</v>
      </c>
      <c r="G43" s="25" t="s">
        <v>24</v>
      </c>
      <c r="H43" s="25" t="s">
        <v>20</v>
      </c>
      <c r="I43" s="25" t="s">
        <v>25</v>
      </c>
      <c r="J43" s="25" t="s">
        <v>20</v>
      </c>
    </row>
    <row r="44" spans="1:10" ht="15" x14ac:dyDescent="0.2">
      <c r="A44" s="35" t="s">
        <v>54</v>
      </c>
      <c r="B44" s="26">
        <f>G39</f>
        <v>0</v>
      </c>
      <c r="C44" s="37">
        <v>0</v>
      </c>
      <c r="D44" s="26">
        <f t="shared" ref="D44:D45" si="12">B44*C44</f>
        <v>0</v>
      </c>
      <c r="E44" s="37">
        <v>0</v>
      </c>
      <c r="F44" s="26">
        <f>B44*E44</f>
        <v>0</v>
      </c>
      <c r="G44" s="37">
        <v>0</v>
      </c>
      <c r="H44" s="26">
        <f>B44*G44</f>
        <v>0</v>
      </c>
      <c r="I44" s="37">
        <v>0</v>
      </c>
      <c r="J44" s="26">
        <f>B44*I44</f>
        <v>0</v>
      </c>
    </row>
    <row r="45" spans="1:10" ht="15" x14ac:dyDescent="0.2">
      <c r="A45" s="35" t="s">
        <v>52</v>
      </c>
      <c r="B45" s="26">
        <f>G40</f>
        <v>0</v>
      </c>
      <c r="C45" s="37">
        <v>0</v>
      </c>
      <c r="D45" s="26">
        <f t="shared" si="12"/>
        <v>0</v>
      </c>
      <c r="E45" s="37">
        <v>0</v>
      </c>
      <c r="F45" s="26">
        <f t="shared" ref="F45" si="13">B45*E45</f>
        <v>0</v>
      </c>
      <c r="G45" s="37">
        <v>0</v>
      </c>
      <c r="H45" s="26">
        <f t="shared" ref="H45" si="14">B45*G45</f>
        <v>0</v>
      </c>
      <c r="I45" s="37">
        <v>0</v>
      </c>
      <c r="J45" s="26">
        <f t="shared" ref="J45" si="15">B45*I45</f>
        <v>0</v>
      </c>
    </row>
    <row r="46" spans="1:10" x14ac:dyDescent="0.3">
      <c r="A46" s="22" t="s">
        <v>38</v>
      </c>
      <c r="B46" s="27">
        <f>SUM(B44:B45)</f>
        <v>0</v>
      </c>
      <c r="C46" s="28" t="s">
        <v>55</v>
      </c>
      <c r="D46" s="26">
        <f>SUM(D44:D45)</f>
        <v>0</v>
      </c>
      <c r="E46" s="28" t="s">
        <v>55</v>
      </c>
      <c r="F46" s="26">
        <f>SUM(F44:F45)</f>
        <v>0</v>
      </c>
      <c r="G46" s="28" t="s">
        <v>55</v>
      </c>
      <c r="H46" s="26">
        <f>SUM(H44:H45)</f>
        <v>0</v>
      </c>
      <c r="I46" s="28" t="s">
        <v>55</v>
      </c>
      <c r="J46" s="26">
        <f>SUM(J44:J45)</f>
        <v>0</v>
      </c>
    </row>
  </sheetData>
  <mergeCells count="4">
    <mergeCell ref="B3:B4"/>
    <mergeCell ref="B21:B22"/>
    <mergeCell ref="B30:B31"/>
    <mergeCell ref="B42:B43"/>
  </mergeCells>
  <pageMargins left="0.25" right="0.25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G20"/>
  <sheetViews>
    <sheetView showGridLines="0" topLeftCell="A3" zoomScale="200" zoomScaleNormal="200" zoomScalePageLayoutView="200" workbookViewId="0">
      <selection activeCell="G5" sqref="G5"/>
    </sheetView>
  </sheetViews>
  <sheetFormatPr defaultColWidth="8.77734375" defaultRowHeight="14.4" x14ac:dyDescent="0.3"/>
  <cols>
    <col min="1" max="1" width="18.109375" customWidth="1"/>
    <col min="2" max="2" width="10.44140625" customWidth="1"/>
    <col min="4" max="4" width="10.6640625" bestFit="1" customWidth="1"/>
  </cols>
  <sheetData>
    <row r="1" spans="1:7" ht="19.05" x14ac:dyDescent="0.25">
      <c r="A1" s="8" t="s">
        <v>12</v>
      </c>
    </row>
    <row r="2" spans="1:7" ht="19.05" x14ac:dyDescent="0.25">
      <c r="A2" s="8"/>
    </row>
    <row r="3" spans="1:7" ht="15" x14ac:dyDescent="0.2">
      <c r="B3" s="42" t="s">
        <v>0</v>
      </c>
      <c r="C3" s="42"/>
      <c r="D3" s="42" t="s">
        <v>1</v>
      </c>
      <c r="E3" s="42"/>
      <c r="F3" s="42" t="s">
        <v>41</v>
      </c>
      <c r="G3" s="42"/>
    </row>
    <row r="4" spans="1:7" ht="15" x14ac:dyDescent="0.2">
      <c r="B4" s="5" t="s">
        <v>3</v>
      </c>
      <c r="C4" s="5" t="s">
        <v>4</v>
      </c>
      <c r="D4" s="5" t="s">
        <v>3</v>
      </c>
      <c r="E4" s="5" t="s">
        <v>4</v>
      </c>
      <c r="F4" s="5" t="s">
        <v>3</v>
      </c>
      <c r="G4" s="5" t="s">
        <v>4</v>
      </c>
    </row>
    <row r="5" spans="1:7" ht="15" x14ac:dyDescent="0.2">
      <c r="A5" s="2" t="s">
        <v>2</v>
      </c>
      <c r="B5" s="9">
        <v>0.05</v>
      </c>
      <c r="C5" s="39">
        <v>0.05</v>
      </c>
      <c r="D5" s="4">
        <v>0.1</v>
      </c>
      <c r="E5" s="39">
        <v>0.1</v>
      </c>
      <c r="F5" s="4">
        <v>1</v>
      </c>
      <c r="G5" s="39">
        <v>1</v>
      </c>
    </row>
    <row r="6" spans="1:7" ht="15" x14ac:dyDescent="0.2">
      <c r="A6" s="2" t="s">
        <v>5</v>
      </c>
      <c r="B6" s="10">
        <v>5.5E-2</v>
      </c>
      <c r="C6" s="39">
        <v>5.5E-2</v>
      </c>
      <c r="D6" s="4">
        <v>0.05</v>
      </c>
      <c r="E6" s="39">
        <v>0.05</v>
      </c>
      <c r="F6" s="4"/>
      <c r="G6" s="39">
        <v>0</v>
      </c>
    </row>
    <row r="7" spans="1:7" ht="15" x14ac:dyDescent="0.2">
      <c r="A7" s="2" t="s">
        <v>6</v>
      </c>
      <c r="B7" s="10">
        <v>0.01</v>
      </c>
      <c r="C7" s="39">
        <v>0.01</v>
      </c>
      <c r="D7" s="4">
        <v>0.02</v>
      </c>
      <c r="E7" s="39">
        <v>0.02</v>
      </c>
      <c r="F7" s="4"/>
      <c r="G7" s="39"/>
    </row>
    <row r="8" spans="1:7" ht="15" x14ac:dyDescent="0.2">
      <c r="A8" s="2" t="s">
        <v>7</v>
      </c>
      <c r="B8" s="10"/>
      <c r="C8" s="39"/>
      <c r="D8" s="4"/>
      <c r="E8" s="39"/>
      <c r="F8" s="4"/>
      <c r="G8" s="39"/>
    </row>
    <row r="9" spans="1:7" ht="15" x14ac:dyDescent="0.2">
      <c r="A9" s="2" t="s">
        <v>8</v>
      </c>
      <c r="B9" s="11">
        <v>0.01</v>
      </c>
      <c r="C9" s="39">
        <v>0.01</v>
      </c>
      <c r="D9" s="6">
        <v>0.01</v>
      </c>
      <c r="E9" s="39">
        <v>0.01</v>
      </c>
      <c r="F9" s="6"/>
      <c r="G9" s="39"/>
    </row>
    <row r="10" spans="1:7" ht="15" x14ac:dyDescent="0.2">
      <c r="A10" s="2" t="s">
        <v>9</v>
      </c>
      <c r="B10" s="12">
        <f t="shared" ref="B10:E10" si="0">SUM(B5:B9)</f>
        <v>0.125</v>
      </c>
      <c r="C10" s="7">
        <f t="shared" si="0"/>
        <v>0.125</v>
      </c>
      <c r="D10" s="7">
        <f t="shared" si="0"/>
        <v>0.18000000000000002</v>
      </c>
      <c r="E10" s="7">
        <f t="shared" si="0"/>
        <v>0.18000000000000002</v>
      </c>
      <c r="F10" s="7">
        <f t="shared" ref="F10:G10" si="1">SUM(F5:F9)</f>
        <v>1</v>
      </c>
      <c r="G10" s="7">
        <f t="shared" si="1"/>
        <v>1</v>
      </c>
    </row>
    <row r="11" spans="1:7" ht="15" x14ac:dyDescent="0.2">
      <c r="A11" s="2" t="s">
        <v>10</v>
      </c>
      <c r="B11" s="12">
        <f t="shared" ref="B11:E11" si="2">SUM(B5,B7,B9,B8)</f>
        <v>7.0000000000000007E-2</v>
      </c>
      <c r="C11" s="7">
        <f t="shared" si="2"/>
        <v>7.0000000000000007E-2</v>
      </c>
      <c r="D11" s="7">
        <f t="shared" si="2"/>
        <v>0.13</v>
      </c>
      <c r="E11" s="7">
        <f t="shared" si="2"/>
        <v>0.13</v>
      </c>
      <c r="F11" s="7">
        <f t="shared" ref="F11:G11" si="3">SUM(F5,F7,F9,F8)</f>
        <v>1</v>
      </c>
      <c r="G11" s="7">
        <f t="shared" si="3"/>
        <v>1</v>
      </c>
    </row>
    <row r="17" ht="12" customHeight="1" x14ac:dyDescent="0.2"/>
    <row r="18" ht="15" hidden="1" x14ac:dyDescent="0.2"/>
    <row r="19" ht="15" hidden="1" x14ac:dyDescent="0.2"/>
    <row r="20" ht="15" hidden="1" x14ac:dyDescent="0.2"/>
  </sheetData>
  <mergeCells count="3">
    <mergeCell ref="F3:G3"/>
    <mergeCell ref="B3:C3"/>
    <mergeCell ref="D3:E3"/>
  </mergeCells>
  <pageMargins left="0.7" right="0.7" top="0.75" bottom="0.75" header="0.3" footer="0.3"/>
  <pageSetup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M9"/>
  <sheetViews>
    <sheetView showGridLines="0" tabSelected="1" zoomScale="130" zoomScaleNormal="130" zoomScalePageLayoutView="130" workbookViewId="0">
      <selection activeCell="H5" sqref="H5"/>
    </sheetView>
  </sheetViews>
  <sheetFormatPr defaultColWidth="8.77734375" defaultRowHeight="14.4" x14ac:dyDescent="0.3"/>
  <cols>
    <col min="1" max="1" width="10.44140625" customWidth="1"/>
    <col min="2" max="2" width="14.33203125" customWidth="1"/>
    <col min="3" max="3" width="7.77734375" customWidth="1"/>
    <col min="4" max="4" width="14.44140625" customWidth="1"/>
    <col min="5" max="5" width="5.33203125" customWidth="1"/>
    <col min="6" max="6" width="15.44140625" customWidth="1"/>
    <col min="8" max="8" width="18.109375" customWidth="1"/>
    <col min="9" max="9" width="7" customWidth="1"/>
    <col min="10" max="10" width="13.109375" customWidth="1"/>
    <col min="12" max="12" width="16.6640625" customWidth="1"/>
    <col min="13" max="13" width="15.44140625" customWidth="1"/>
  </cols>
  <sheetData>
    <row r="1" spans="1:13" ht="19.05" x14ac:dyDescent="0.25">
      <c r="A1" s="1" t="s">
        <v>29</v>
      </c>
      <c r="G1" s="14"/>
      <c r="H1" s="14"/>
      <c r="I1" s="14"/>
      <c r="J1" s="14"/>
      <c r="K1" s="14"/>
    </row>
    <row r="3" spans="1:13" ht="15" x14ac:dyDescent="0.2">
      <c r="B3" t="s">
        <v>34</v>
      </c>
    </row>
    <row r="4" spans="1:13" ht="16.05" thickBot="1" x14ac:dyDescent="0.25">
      <c r="A4" s="13" t="s">
        <v>33</v>
      </c>
      <c r="B4" s="13" t="s">
        <v>1</v>
      </c>
      <c r="C4" s="13"/>
      <c r="D4" s="13" t="s">
        <v>37</v>
      </c>
      <c r="E4" s="13"/>
      <c r="F4" s="13" t="s">
        <v>0</v>
      </c>
      <c r="G4" s="13" t="s">
        <v>36</v>
      </c>
      <c r="H4" s="13" t="s">
        <v>37</v>
      </c>
      <c r="I4" s="13"/>
      <c r="J4" s="13" t="s">
        <v>41</v>
      </c>
      <c r="K4" s="13" t="s">
        <v>36</v>
      </c>
      <c r="L4" s="13" t="s">
        <v>37</v>
      </c>
      <c r="M4" s="31" t="s">
        <v>11</v>
      </c>
    </row>
    <row r="5" spans="1:13" ht="15" x14ac:dyDescent="0.2">
      <c r="A5" t="s">
        <v>30</v>
      </c>
      <c r="B5" s="15">
        <f>'Overhead worksheet'!D18</f>
        <v>22000</v>
      </c>
      <c r="C5" s="16">
        <f>'DIRTI-Five'!E10</f>
        <v>0.18000000000000002</v>
      </c>
      <c r="D5" s="17">
        <f>B5*C5</f>
        <v>3960.0000000000005</v>
      </c>
      <c r="E5" s="17"/>
      <c r="F5" s="15">
        <f>'Overhead worksheet'!D27</f>
        <v>0</v>
      </c>
      <c r="G5" s="16">
        <f>'DIRTI-Five'!C10</f>
        <v>0.125</v>
      </c>
      <c r="H5" s="30">
        <f>F5*G5</f>
        <v>0</v>
      </c>
      <c r="I5" s="30"/>
      <c r="J5" s="15">
        <f>'Overhead worksheet'!D34</f>
        <v>2100</v>
      </c>
      <c r="K5" s="16">
        <f>'DIRTI-Five'!G10</f>
        <v>1</v>
      </c>
      <c r="L5" s="30">
        <f>J5*K5</f>
        <v>2100</v>
      </c>
      <c r="M5" s="15">
        <f>SUM(D5,H5,L5)</f>
        <v>6060</v>
      </c>
    </row>
    <row r="6" spans="1:13" ht="15" x14ac:dyDescent="0.2">
      <c r="A6" t="s">
        <v>35</v>
      </c>
      <c r="B6" s="15">
        <f>'Overhead worksheet'!F18</f>
        <v>1000</v>
      </c>
      <c r="C6" s="16">
        <f>'DIRTI-Five'!E10</f>
        <v>0.18000000000000002</v>
      </c>
      <c r="D6" s="17">
        <f t="shared" ref="D6:D8" si="0">B6*C6</f>
        <v>180.00000000000003</v>
      </c>
      <c r="E6" s="17"/>
      <c r="F6" s="15">
        <f>'Overhead worksheet'!F27</f>
        <v>0</v>
      </c>
      <c r="G6" s="16">
        <f>'DIRTI-Five'!C10</f>
        <v>0.125</v>
      </c>
      <c r="H6" s="30">
        <f t="shared" ref="H6:H8" si="1">F6*G6</f>
        <v>0</v>
      </c>
      <c r="I6" s="30"/>
      <c r="J6" s="15">
        <f>'Overhead worksheet'!F34</f>
        <v>0</v>
      </c>
      <c r="K6" s="16">
        <f>'DIRTI-Five'!G10</f>
        <v>1</v>
      </c>
      <c r="L6" s="30">
        <f t="shared" ref="L6:L8" si="2">J6*K6</f>
        <v>0</v>
      </c>
      <c r="M6" s="15">
        <f t="shared" ref="M6:M8" si="3">SUM(D6,H6,L6)</f>
        <v>180.00000000000003</v>
      </c>
    </row>
    <row r="7" spans="1:13" ht="15" x14ac:dyDescent="0.2">
      <c r="A7" t="s">
        <v>31</v>
      </c>
      <c r="B7" s="15">
        <f>'Overhead worksheet'!H18</f>
        <v>0</v>
      </c>
      <c r="C7" s="16">
        <f>'DIRTI-Five'!E10</f>
        <v>0.18000000000000002</v>
      </c>
      <c r="D7" s="17">
        <f t="shared" si="0"/>
        <v>0</v>
      </c>
      <c r="E7" s="17"/>
      <c r="F7" s="15">
        <f>'Overhead worksheet'!H27</f>
        <v>0</v>
      </c>
      <c r="G7" s="16">
        <f>'DIRTI-Five'!C10</f>
        <v>0.125</v>
      </c>
      <c r="H7" s="30">
        <f t="shared" si="1"/>
        <v>0</v>
      </c>
      <c r="I7" s="30"/>
      <c r="J7" s="15">
        <f>'Overhead worksheet'!H34</f>
        <v>0</v>
      </c>
      <c r="K7" s="16">
        <f>'DIRTI-Five'!G10</f>
        <v>1</v>
      </c>
      <c r="L7" s="30">
        <f t="shared" si="2"/>
        <v>0</v>
      </c>
      <c r="M7" s="15">
        <f t="shared" si="3"/>
        <v>0</v>
      </c>
    </row>
    <row r="8" spans="1:13" ht="15" x14ac:dyDescent="0.2">
      <c r="A8" s="3" t="s">
        <v>32</v>
      </c>
      <c r="B8" s="18">
        <f>'Overhead worksheet'!J18</f>
        <v>0</v>
      </c>
      <c r="C8" s="19">
        <f>'DIRTI-Five'!E10</f>
        <v>0.18000000000000002</v>
      </c>
      <c r="D8" s="20">
        <f t="shared" si="0"/>
        <v>0</v>
      </c>
      <c r="E8" s="20"/>
      <c r="F8" s="18">
        <f>'Overhead worksheet'!J27</f>
        <v>0</v>
      </c>
      <c r="G8" s="19">
        <f>'DIRTI-Five'!C10</f>
        <v>0.125</v>
      </c>
      <c r="H8" s="18">
        <f t="shared" si="1"/>
        <v>0</v>
      </c>
      <c r="I8" s="18"/>
      <c r="J8" s="18">
        <f>'Overhead worksheet'!J34</f>
        <v>0</v>
      </c>
      <c r="K8" s="19">
        <f>'DIRTI-Five'!G10</f>
        <v>1</v>
      </c>
      <c r="L8" s="18">
        <f t="shared" si="2"/>
        <v>0</v>
      </c>
      <c r="M8" s="18">
        <f t="shared" si="3"/>
        <v>0</v>
      </c>
    </row>
    <row r="9" spans="1:13" ht="15" x14ac:dyDescent="0.2">
      <c r="C9" t="s">
        <v>11</v>
      </c>
      <c r="D9" s="15">
        <f>SUM(D5:D8)</f>
        <v>4140.0000000000009</v>
      </c>
      <c r="G9" t="s">
        <v>11</v>
      </c>
      <c r="H9" s="30">
        <f>SUM(H5:H8)</f>
        <v>0</v>
      </c>
      <c r="I9" s="30"/>
      <c r="K9" t="s">
        <v>11</v>
      </c>
      <c r="L9" s="30">
        <f>SUM(L5:L8)</f>
        <v>2100</v>
      </c>
      <c r="M9" s="15">
        <f>SUM(M5:M8)</f>
        <v>6240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Overhead worksheet</vt:lpstr>
      <vt:lpstr>DIRTI-Five</vt:lpstr>
      <vt:lpstr>Overhead</vt:lpstr>
      <vt:lpstr>Overhead!Print_Area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</dc:creator>
  <cp:lastModifiedBy>ansc</cp:lastModifiedBy>
  <cp:lastPrinted>2013-11-19T15:14:09Z</cp:lastPrinted>
  <dcterms:created xsi:type="dcterms:W3CDTF">2008-09-12T19:18:24Z</dcterms:created>
  <dcterms:modified xsi:type="dcterms:W3CDTF">2017-02-07T02:56:58Z</dcterms:modified>
</cp:coreProperties>
</file>